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1"/>
  </bookViews>
  <sheets>
    <sheet name="收支項目" sheetId="1" r:id="rId1"/>
    <sheet name="2016年損益表" sheetId="2" r:id="rId2"/>
  </sheets>
  <definedNames>
    <definedName name="_4101銷貨收入">收支項目!$B$2:$D$2</definedName>
    <definedName name="_4102銷貨退回">收支項目!$B$3:$D$3</definedName>
    <definedName name="_4103銷貨折讓">收支項目!$B$4:$D$4</definedName>
    <definedName name="_4105年約收入">收支項目!$B$5:$D$5</definedName>
    <definedName name="_5201進貨">收支項目!$B$6:$D$6</definedName>
    <definedName name="_5202進貨退回">收支項目!$B$7:$D$7</definedName>
    <definedName name="_5203進貨折讓">收支項目!$B$8:$D$8</definedName>
    <definedName name="_5205包裝費用">收支項目!$B$9:$D$9</definedName>
    <definedName name="_5501薪資支出">收支項目!$B$10:$D$10</definedName>
    <definedName name="_5502獎出">收支項目!$B$11:$D$11</definedName>
    <definedName name="_5503加班費">收支項目!$B$12:$D$12</definedName>
    <definedName name="_5601租金">收支項目!$B$13:$D$13</definedName>
    <definedName name="_5602文具用品">收支項目!$B$14:$D$14</definedName>
    <definedName name="_5603旅費">收支項目!$B$15:$D$15</definedName>
    <definedName name="_5604運費">收支項目!$B$16:$D$16</definedName>
    <definedName name="_5605郵電費">收支項目!$B$17:$D$17</definedName>
    <definedName name="_5606廣告費">收支項目!$B$18:$D$18</definedName>
    <definedName name="_5607水電費">收支項目!$B$19:$D$19</definedName>
    <definedName name="_5608保險費">收支項目!$B$20:$D$20</definedName>
    <definedName name="_5609稅捐">收支項目!$B$21:$D$21</definedName>
    <definedName name="收入_支出">收支項目!$D$2:$D$21</definedName>
    <definedName name="收支項目">收支項目!$A$2:$A$1048576</definedName>
    <definedName name="項目代號">收支項目!$B$2:$B$21</definedName>
    <definedName name="項目名稱">收支項目!$C$2:$C$21</definedName>
  </definedNames>
  <calcPr calcId="152511"/>
  <pivotCaches>
    <pivotCache cacheId="0" r:id="rId3"/>
  </pivotCaches>
</workbook>
</file>

<file path=xl/calcChain.xml><?xml version="1.0" encoding="utf-8"?>
<calcChain xmlns="http://schemas.openxmlformats.org/spreadsheetml/2006/main">
  <c r="H9" i="2" l="1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8" i="2"/>
  <c r="D5" i="2"/>
  <c r="D6" i="2"/>
  <c r="D7" i="2"/>
  <c r="D3" i="2"/>
  <c r="D4" i="2"/>
  <c r="D2" i="2"/>
  <c r="H3" i="2"/>
  <c r="H4" i="2"/>
  <c r="H5" i="2"/>
  <c r="H6" i="2"/>
  <c r="H7" i="2"/>
  <c r="H2" i="2"/>
  <c r="F3" i="2"/>
  <c r="G3" i="2"/>
  <c r="F4" i="2"/>
  <c r="G4" i="2"/>
  <c r="F5" i="2"/>
  <c r="G5" i="2"/>
  <c r="F6" i="2"/>
  <c r="G6" i="2"/>
  <c r="F7" i="2"/>
  <c r="G7" i="2"/>
  <c r="G2" i="2"/>
  <c r="F2" i="2"/>
  <c r="A21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" i="1"/>
  <c r="N8" i="2"/>
  <c r="N3" i="2"/>
  <c r="N9" i="2"/>
  <c r="N4" i="2"/>
  <c r="N6" i="2"/>
  <c r="N5" i="2"/>
  <c r="N7" i="2"/>
</calcChain>
</file>

<file path=xl/sharedStrings.xml><?xml version="1.0" encoding="utf-8"?>
<sst xmlns="http://schemas.openxmlformats.org/spreadsheetml/2006/main" count="69" uniqueCount="52">
  <si>
    <t>項目代號</t>
    <phoneticPr fontId="1" type="noConversion"/>
  </si>
  <si>
    <t>項目名稱</t>
    <phoneticPr fontId="1" type="noConversion"/>
  </si>
  <si>
    <t>收入/支出</t>
    <phoneticPr fontId="1" type="noConversion"/>
  </si>
  <si>
    <t>銷貨收入</t>
    <phoneticPr fontId="1" type="noConversion"/>
  </si>
  <si>
    <t>銷貨退回</t>
    <phoneticPr fontId="1" type="noConversion"/>
  </si>
  <si>
    <t>銷貨折讓</t>
    <phoneticPr fontId="1" type="noConversion"/>
  </si>
  <si>
    <t>年約收入</t>
    <phoneticPr fontId="1" type="noConversion"/>
  </si>
  <si>
    <t>收入</t>
  </si>
  <si>
    <t>收入</t>
    <phoneticPr fontId="1" type="noConversion"/>
  </si>
  <si>
    <t>支出</t>
  </si>
  <si>
    <t>支出</t>
    <phoneticPr fontId="1" type="noConversion"/>
  </si>
  <si>
    <t>支出</t>
    <phoneticPr fontId="1" type="noConversion"/>
  </si>
  <si>
    <t>進貨</t>
    <phoneticPr fontId="1" type="noConversion"/>
  </si>
  <si>
    <t>進貨退回</t>
    <phoneticPr fontId="1" type="noConversion"/>
  </si>
  <si>
    <t>進貨折讓</t>
    <phoneticPr fontId="1" type="noConversion"/>
  </si>
  <si>
    <t>包裝費用</t>
    <phoneticPr fontId="1" type="noConversion"/>
  </si>
  <si>
    <t>支出</t>
    <phoneticPr fontId="1" type="noConversion"/>
  </si>
  <si>
    <t>收入</t>
    <phoneticPr fontId="1" type="noConversion"/>
  </si>
  <si>
    <t>收入</t>
    <phoneticPr fontId="1" type="noConversion"/>
  </si>
  <si>
    <t>薪資支出</t>
    <phoneticPr fontId="1" type="noConversion"/>
  </si>
  <si>
    <t>支出</t>
    <phoneticPr fontId="1" type="noConversion"/>
  </si>
  <si>
    <t>獎出</t>
    <phoneticPr fontId="1" type="noConversion"/>
  </si>
  <si>
    <t>加班費</t>
    <phoneticPr fontId="1" type="noConversion"/>
  </si>
  <si>
    <t>租金</t>
    <phoneticPr fontId="1" type="noConversion"/>
  </si>
  <si>
    <t>文具用品</t>
    <phoneticPr fontId="1" type="noConversion"/>
  </si>
  <si>
    <t>旅費</t>
    <phoneticPr fontId="1" type="noConversion"/>
  </si>
  <si>
    <t>運費</t>
    <phoneticPr fontId="1" type="noConversion"/>
  </si>
  <si>
    <t>郵電費</t>
    <phoneticPr fontId="1" type="noConversion"/>
  </si>
  <si>
    <t>廣告費</t>
    <phoneticPr fontId="1" type="noConversion"/>
  </si>
  <si>
    <t>水電費</t>
    <phoneticPr fontId="1" type="noConversion"/>
  </si>
  <si>
    <t>保險費</t>
    <phoneticPr fontId="1" type="noConversion"/>
  </si>
  <si>
    <t>稅捐</t>
    <phoneticPr fontId="1" type="noConversion"/>
  </si>
  <si>
    <t>日期</t>
    <phoneticPr fontId="1" type="noConversion"/>
  </si>
  <si>
    <t>收支項目</t>
    <phoneticPr fontId="1" type="noConversion"/>
  </si>
  <si>
    <t>金額</t>
    <phoneticPr fontId="1" type="noConversion"/>
  </si>
  <si>
    <t>收支項目清單</t>
    <phoneticPr fontId="1" type="noConversion"/>
  </si>
  <si>
    <t>項目代號</t>
    <phoneticPr fontId="1" type="noConversion"/>
  </si>
  <si>
    <t>項目名稱</t>
    <phoneticPr fontId="1" type="noConversion"/>
  </si>
  <si>
    <t>收入/支出</t>
    <phoneticPr fontId="1" type="noConversion"/>
  </si>
  <si>
    <t>4101銷貨收入</t>
  </si>
  <si>
    <t>4102銷貨退回</t>
  </si>
  <si>
    <t>5201進貨</t>
  </si>
  <si>
    <t>4105年約收入</t>
  </si>
  <si>
    <t>總計</t>
  </si>
  <si>
    <t>欄標籤</t>
  </si>
  <si>
    <t>5503加班費</t>
  </si>
  <si>
    <t>年</t>
    <phoneticPr fontId="1" type="noConversion"/>
  </si>
  <si>
    <t>月</t>
    <phoneticPr fontId="1" type="noConversion"/>
  </si>
  <si>
    <t>日</t>
    <phoneticPr fontId="1" type="noConversion"/>
  </si>
  <si>
    <t>加總 - 金額</t>
  </si>
  <si>
    <t>總計</t>
    <phoneticPr fontId="1" type="noConversion"/>
  </si>
  <si>
    <t>月份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</si>
</sst>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$&quot;#,##0_);[Red]\(&quot;$&quot;#,##0\)"/>
  </numFmts>
  <fonts count="5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微軟正黑體"/>
      <family val="2"/>
      <charset val="136"/>
    </font>
    <font>
      <b/>
      <sz val="12"/>
      <color theme="0"/>
      <name val="新細明體"/>
      <family val="2"/>
      <scheme val="minor"/>
    </font>
    <font>
      <b/>
      <sz val="12"/>
      <color theme="1"/>
      <name val="新細明體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-0.249977111117893"/>
      </top>
      <bottom style="medium">
        <color theme="4" tint="-0.249977111117893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176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2" fillId="0" borderId="0" xfId="0" applyFont="1"/>
    <xf numFmtId="14" fontId="2" fillId="0" borderId="0" xfId="0" applyNumberFormat="1" applyFont="1"/>
    <xf numFmtId="176" fontId="2" fillId="0" borderId="0" xfId="0" applyNumberFormat="1" applyFont="1"/>
    <xf numFmtId="0" fontId="3" fillId="3" borderId="0" xfId="0" applyFont="1" applyFill="1" applyBorder="1"/>
    <xf numFmtId="176" fontId="4" fillId="0" borderId="5" xfId="0" applyNumberFormat="1" applyFont="1" applyBorder="1"/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[簡易損益表.xlsx]2016年損益表!樞紐分析表3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'2016年損益表'!$L$1:$L$2</c:f>
              <c:strCache>
                <c:ptCount val="1"/>
                <c:pt idx="0">
                  <c:v>支出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'2016年損益表'!$K$3:$K$9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</c:strCache>
            </c:strRef>
          </c:cat>
          <c:val>
            <c:numRef>
              <c:f>'2016年損益表'!$L$3:$L$9</c:f>
              <c:numCache>
                <c:formatCode>"$"#,##0_);[Red]\("$"#,##0\)</c:formatCode>
                <c:ptCount val="6"/>
                <c:pt idx="1">
                  <c:v>5000</c:v>
                </c:pt>
                <c:pt idx="2">
                  <c:v>250000</c:v>
                </c:pt>
                <c:pt idx="3">
                  <c:v>28500</c:v>
                </c:pt>
              </c:numCache>
            </c:numRef>
          </c:val>
        </c:ser>
        <c:ser>
          <c:idx val="1"/>
          <c:order val="1"/>
          <c:tx>
            <c:strRef>
              <c:f>'2016年損益表'!$M$1:$M$2</c:f>
              <c:strCache>
                <c:ptCount val="1"/>
                <c:pt idx="0">
                  <c:v>收入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'2016年損益表'!$K$3:$K$9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</c:strCache>
            </c:strRef>
          </c:cat>
          <c:val>
            <c:numRef>
              <c:f>'2016年損益表'!$M$3:$M$9</c:f>
              <c:numCache>
                <c:formatCode>"$"#,##0_);[Red]\("$"#,##0\)</c:formatCode>
                <c:ptCount val="6"/>
                <c:pt idx="0">
                  <c:v>28800</c:v>
                </c:pt>
                <c:pt idx="1">
                  <c:v>45780</c:v>
                </c:pt>
                <c:pt idx="2">
                  <c:v>100000</c:v>
                </c:pt>
                <c:pt idx="3">
                  <c:v>152000</c:v>
                </c:pt>
                <c:pt idx="4">
                  <c:v>15800</c:v>
                </c:pt>
                <c:pt idx="5">
                  <c:v>25870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242162672"/>
        <c:axId val="-1242164304"/>
      </c:barChart>
      <c:catAx>
        <c:axId val="-1242162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-1242164304"/>
        <c:crosses val="autoZero"/>
        <c:auto val="1"/>
        <c:lblAlgn val="ctr"/>
        <c:lblOffset val="100"/>
        <c:noMultiLvlLbl val="0"/>
      </c:catAx>
      <c:valAx>
        <c:axId val="-124216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-1242162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 orientation="portrait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16</xdr:row>
      <xdr:rowOff>9525</xdr:rowOff>
    </xdr:from>
    <xdr:to>
      <xdr:col>16</xdr:col>
      <xdr:colOff>333375</xdr:colOff>
      <xdr:row>29</xdr:row>
      <xdr:rowOff>28575</xdr:rowOff>
    </xdr:to>
    <xdr:graphicFrame macro="">
      <xdr:nvGraphicFramePr>
        <xdr:cNvPr id="3" name="圖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&#31777;&#26131;&#25613;&#30410;&#34920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者" refreshedDate="42494.512296875" createdVersion="5" refreshedVersion="5" minRefreshableVersion="3" recordCount="123">
  <cacheSource type="worksheet">
    <worksheetSource ref="A1:I1048576" sheet="2016年損益表" r:id="rId2"/>
  </cacheSource>
  <cacheFields count="9">
    <cacheField name="年" numFmtId="0">
      <sharedItems containsString="0" containsBlank="1" containsNumber="1" containsInteger="1" minValue="2016" maxValue="2016"/>
    </cacheField>
    <cacheField name="月" numFmtId="0">
      <sharedItems containsString="0" containsBlank="1" containsNumber="1" containsInteger="1" minValue="1" maxValue="7" count="7">
        <n v="1"/>
        <n v="2"/>
        <n v="4"/>
        <n v="5"/>
        <n v="6"/>
        <n v="7"/>
        <m/>
      </sharedItems>
    </cacheField>
    <cacheField name="日" numFmtId="0">
      <sharedItems containsString="0" containsBlank="1" containsNumber="1" containsInteger="1" minValue="1" maxValue="20"/>
    </cacheField>
    <cacheField name="日期" numFmtId="0">
      <sharedItems containsBlank="1"/>
    </cacheField>
    <cacheField name="收支項目清單" numFmtId="0">
      <sharedItems containsBlank="1"/>
    </cacheField>
    <cacheField name="項目代號" numFmtId="0">
      <sharedItems containsBlank="1" containsMixedTypes="1" containsNumber="1" containsInteger="1" minValue="4101" maxValue="5503"/>
    </cacheField>
    <cacheField name="項目名稱" numFmtId="0">
      <sharedItems containsBlank="1"/>
    </cacheField>
    <cacheField name="收入/支出" numFmtId="0">
      <sharedItems containsBlank="1" count="5">
        <s v="收入"/>
        <s v="支出"/>
        <s v=""/>
        <m/>
        <e v="#N/A" u="1"/>
      </sharedItems>
    </cacheField>
    <cacheField name="金額" numFmtId="0">
      <sharedItems containsString="0" containsBlank="1" containsNumber="1" containsInteger="1" minValue="5000" maxValue="25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3">
  <r>
    <n v="2016"/>
    <x v="0"/>
    <n v="5"/>
    <s v="2016/1/5"/>
    <s v="4101銷貨收入"/>
    <n v="4101"/>
    <s v="銷貨收入"/>
    <x v="0"/>
    <n v="28800"/>
  </r>
  <r>
    <n v="2016"/>
    <x v="1"/>
    <n v="5"/>
    <s v="2016/2/5"/>
    <s v="4101銷貨收入"/>
    <n v="4101"/>
    <s v="銷貨收入"/>
    <x v="0"/>
    <n v="45780"/>
  </r>
  <r>
    <n v="2016"/>
    <x v="1"/>
    <n v="5"/>
    <s v="2016/2/5"/>
    <s v="5503加班費"/>
    <n v="5503"/>
    <s v="加班費"/>
    <x v="1"/>
    <n v="5000"/>
  </r>
  <r>
    <n v="2016"/>
    <x v="2"/>
    <n v="10"/>
    <s v="2016/4/10"/>
    <s v="4105年約收入"/>
    <n v="4105"/>
    <s v="年約收入"/>
    <x v="0"/>
    <n v="100000"/>
  </r>
  <r>
    <n v="2016"/>
    <x v="2"/>
    <n v="20"/>
    <s v="2016/4/20"/>
    <s v="5201進貨"/>
    <n v="5201"/>
    <s v="進貨"/>
    <x v="1"/>
    <n v="250000"/>
  </r>
  <r>
    <n v="2016"/>
    <x v="3"/>
    <n v="1"/>
    <s v="2016/5/1"/>
    <s v="4101銷貨收入"/>
    <n v="4101"/>
    <s v="銷貨收入"/>
    <x v="0"/>
    <n v="152000"/>
  </r>
  <r>
    <n v="2016"/>
    <x v="3"/>
    <n v="1"/>
    <s v="2016/5/1"/>
    <s v="4102銷貨退回"/>
    <n v="4102"/>
    <s v="銷貨退回"/>
    <x v="1"/>
    <n v="28500"/>
  </r>
  <r>
    <n v="2016"/>
    <x v="4"/>
    <n v="1"/>
    <s v="2016/6/1"/>
    <s v="4105年約收入"/>
    <n v="4105"/>
    <s v="年約收入"/>
    <x v="0"/>
    <n v="15800"/>
  </r>
  <r>
    <n v="2016"/>
    <x v="5"/>
    <n v="1"/>
    <s v="2016/7/1"/>
    <s v="4105年約收入"/>
    <n v="4105"/>
    <s v="年約收入"/>
    <x v="0"/>
    <n v="25870"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s v=""/>
    <m/>
    <s v=""/>
    <s v=""/>
    <x v="2"/>
    <m/>
  </r>
  <r>
    <m/>
    <x v="6"/>
    <m/>
    <m/>
    <m/>
    <m/>
    <m/>
    <x v="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3" cacheId="0" applyNumberFormats="0" applyBorderFormats="0" applyFontFormats="0" applyPatternFormats="0" applyAlignmentFormats="0" applyWidthHeightFormats="1" dataCaption="數值" updatedVersion="5" minRefreshableVersion="3" useAutoFormatting="1" colGrandTotals="0" itemPrintTitles="1" createdVersion="5" indent="0" outline="1" outlineData="1" multipleFieldFilters="0" chartFormat="1" rowHeaderCaption="月份">
  <location ref="K1:M9" firstHeaderRow="1" firstDataRow="2" firstDataCol="1"/>
  <pivotFields count="9">
    <pivotField showAll="0"/>
    <pivotField axis="axisRow" showAll="0">
      <items count="8">
        <item x="0"/>
        <item x="1"/>
        <item x="2"/>
        <item x="3"/>
        <item h="1" x="6"/>
        <item x="4"/>
        <item x="5"/>
        <item t="default"/>
      </items>
    </pivotField>
    <pivotField showAll="0"/>
    <pivotField showAll="0"/>
    <pivotField showAll="0"/>
    <pivotField showAll="0"/>
    <pivotField showAll="0"/>
    <pivotField axis="axisCol" showAll="0">
      <items count="6">
        <item x="1"/>
        <item x="0"/>
        <item h="1" m="1" x="4"/>
        <item h="1" x="3"/>
        <item h="1" x="2"/>
        <item t="default"/>
      </items>
    </pivotField>
    <pivotField dataField="1" showAll="0"/>
  </pivotFields>
  <rowFields count="1">
    <field x="1"/>
  </rowFields>
  <rowItems count="7">
    <i>
      <x/>
    </i>
    <i>
      <x v="1"/>
    </i>
    <i>
      <x v="2"/>
    </i>
    <i>
      <x v="3"/>
    </i>
    <i>
      <x v="5"/>
    </i>
    <i>
      <x v="6"/>
    </i>
    <i t="grand">
      <x/>
    </i>
  </rowItems>
  <colFields count="1">
    <field x="7"/>
  </colFields>
  <colItems count="2">
    <i>
      <x/>
    </i>
    <i>
      <x v="1"/>
    </i>
  </colItems>
  <dataFields count="1">
    <dataField name="加總 - 金額" fld="8" baseField="1" baseItem="3" numFmtId="176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22" sqref="D22"/>
    </sheetView>
  </sheetViews>
  <sheetFormatPr defaultRowHeight="16.5" x14ac:dyDescent="0.25"/>
  <cols>
    <col min="1" max="1" width="13.875" bestFit="1" customWidth="1"/>
    <col min="2" max="3" width="9.5" bestFit="1" customWidth="1"/>
    <col min="4" max="4" width="10" bestFit="1" customWidth="1"/>
  </cols>
  <sheetData>
    <row r="1" spans="1:4" x14ac:dyDescent="0.25">
      <c r="A1" s="1" t="s">
        <v>33</v>
      </c>
      <c r="B1" s="1" t="s">
        <v>0</v>
      </c>
      <c r="C1" s="2" t="s">
        <v>1</v>
      </c>
      <c r="D1" s="3" t="s">
        <v>2</v>
      </c>
    </row>
    <row r="2" spans="1:4" x14ac:dyDescent="0.25">
      <c r="A2" t="str">
        <f>B2&amp;C2</f>
        <v>4101銷貨收入</v>
      </c>
      <c r="B2">
        <v>4101</v>
      </c>
      <c r="C2" t="s">
        <v>3</v>
      </c>
      <c r="D2" t="s">
        <v>8</v>
      </c>
    </row>
    <row r="3" spans="1:4" x14ac:dyDescent="0.25">
      <c r="A3" t="str">
        <f t="shared" ref="A3:A20" si="0">B3&amp;C3</f>
        <v>4102銷貨退回</v>
      </c>
      <c r="B3">
        <v>4102</v>
      </c>
      <c r="C3" t="s">
        <v>4</v>
      </c>
      <c r="D3" t="s">
        <v>10</v>
      </c>
    </row>
    <row r="4" spans="1:4" x14ac:dyDescent="0.25">
      <c r="A4" t="str">
        <f t="shared" si="0"/>
        <v>4103銷貨折讓</v>
      </c>
      <c r="B4">
        <v>4103</v>
      </c>
      <c r="C4" t="s">
        <v>5</v>
      </c>
      <c r="D4" t="s">
        <v>11</v>
      </c>
    </row>
    <row r="5" spans="1:4" x14ac:dyDescent="0.25">
      <c r="A5" t="str">
        <f t="shared" si="0"/>
        <v>4105年約收入</v>
      </c>
      <c r="B5">
        <v>4105</v>
      </c>
      <c r="C5" t="s">
        <v>6</v>
      </c>
      <c r="D5" t="s">
        <v>8</v>
      </c>
    </row>
    <row r="6" spans="1:4" x14ac:dyDescent="0.25">
      <c r="A6" t="str">
        <f t="shared" si="0"/>
        <v>5201進貨</v>
      </c>
      <c r="B6">
        <v>5201</v>
      </c>
      <c r="C6" t="s">
        <v>12</v>
      </c>
      <c r="D6" t="s">
        <v>11</v>
      </c>
    </row>
    <row r="7" spans="1:4" x14ac:dyDescent="0.25">
      <c r="A7" t="str">
        <f t="shared" si="0"/>
        <v>5202進貨退回</v>
      </c>
      <c r="B7">
        <v>5202</v>
      </c>
      <c r="C7" t="s">
        <v>13</v>
      </c>
      <c r="D7" t="s">
        <v>18</v>
      </c>
    </row>
    <row r="8" spans="1:4" x14ac:dyDescent="0.25">
      <c r="A8" t="str">
        <f t="shared" si="0"/>
        <v>5203進貨折讓</v>
      </c>
      <c r="B8">
        <v>5203</v>
      </c>
      <c r="C8" t="s">
        <v>14</v>
      </c>
      <c r="D8" t="s">
        <v>17</v>
      </c>
    </row>
    <row r="9" spans="1:4" x14ac:dyDescent="0.25">
      <c r="A9" t="str">
        <f t="shared" si="0"/>
        <v>5205包裝費用</v>
      </c>
      <c r="B9">
        <v>5205</v>
      </c>
      <c r="C9" t="s">
        <v>15</v>
      </c>
      <c r="D9" t="s">
        <v>16</v>
      </c>
    </row>
    <row r="10" spans="1:4" x14ac:dyDescent="0.25">
      <c r="A10" t="str">
        <f t="shared" si="0"/>
        <v>5501薪資支出</v>
      </c>
      <c r="B10">
        <v>5501</v>
      </c>
      <c r="C10" t="s">
        <v>19</v>
      </c>
      <c r="D10" t="s">
        <v>20</v>
      </c>
    </row>
    <row r="11" spans="1:4" x14ac:dyDescent="0.25">
      <c r="A11" t="str">
        <f t="shared" si="0"/>
        <v>5502獎出</v>
      </c>
      <c r="B11">
        <v>5502</v>
      </c>
      <c r="C11" t="s">
        <v>21</v>
      </c>
      <c r="D11" t="s">
        <v>20</v>
      </c>
    </row>
    <row r="12" spans="1:4" x14ac:dyDescent="0.25">
      <c r="A12" t="str">
        <f t="shared" si="0"/>
        <v>5503加班費</v>
      </c>
      <c r="B12">
        <v>5503</v>
      </c>
      <c r="C12" t="s">
        <v>22</v>
      </c>
      <c r="D12" t="s">
        <v>20</v>
      </c>
    </row>
    <row r="13" spans="1:4" x14ac:dyDescent="0.25">
      <c r="A13" t="str">
        <f t="shared" si="0"/>
        <v>5601租金</v>
      </c>
      <c r="B13">
        <v>5601</v>
      </c>
      <c r="C13" t="s">
        <v>23</v>
      </c>
      <c r="D13" t="s">
        <v>20</v>
      </c>
    </row>
    <row r="14" spans="1:4" x14ac:dyDescent="0.25">
      <c r="A14" t="str">
        <f t="shared" si="0"/>
        <v>5602文具用品</v>
      </c>
      <c r="B14">
        <v>5602</v>
      </c>
      <c r="C14" t="s">
        <v>24</v>
      </c>
      <c r="D14" t="s">
        <v>20</v>
      </c>
    </row>
    <row r="15" spans="1:4" x14ac:dyDescent="0.25">
      <c r="A15" t="str">
        <f t="shared" si="0"/>
        <v>5603旅費</v>
      </c>
      <c r="B15">
        <v>5603</v>
      </c>
      <c r="C15" t="s">
        <v>25</v>
      </c>
      <c r="D15" t="s">
        <v>20</v>
      </c>
    </row>
    <row r="16" spans="1:4" x14ac:dyDescent="0.25">
      <c r="A16" t="str">
        <f t="shared" si="0"/>
        <v>5604運費</v>
      </c>
      <c r="B16">
        <v>5604</v>
      </c>
      <c r="C16" t="s">
        <v>26</v>
      </c>
      <c r="D16" t="s">
        <v>20</v>
      </c>
    </row>
    <row r="17" spans="1:4" x14ac:dyDescent="0.25">
      <c r="A17" t="str">
        <f t="shared" si="0"/>
        <v>5605郵電費</v>
      </c>
      <c r="B17">
        <v>5605</v>
      </c>
      <c r="C17" t="s">
        <v>27</v>
      </c>
      <c r="D17" t="s">
        <v>20</v>
      </c>
    </row>
    <row r="18" spans="1:4" x14ac:dyDescent="0.25">
      <c r="A18" t="str">
        <f t="shared" si="0"/>
        <v>5606廣告費</v>
      </c>
      <c r="B18">
        <v>5606</v>
      </c>
      <c r="C18" t="s">
        <v>28</v>
      </c>
      <c r="D18" t="s">
        <v>20</v>
      </c>
    </row>
    <row r="19" spans="1:4" x14ac:dyDescent="0.25">
      <c r="A19" t="str">
        <f t="shared" si="0"/>
        <v>5607水電費</v>
      </c>
      <c r="B19">
        <v>5607</v>
      </c>
      <c r="C19" t="s">
        <v>29</v>
      </c>
      <c r="D19" t="s">
        <v>20</v>
      </c>
    </row>
    <row r="20" spans="1:4" x14ac:dyDescent="0.25">
      <c r="A20" t="str">
        <f t="shared" si="0"/>
        <v>5608保險費</v>
      </c>
      <c r="B20">
        <v>5608</v>
      </c>
      <c r="C20" t="s">
        <v>30</v>
      </c>
      <c r="D20" t="s">
        <v>20</v>
      </c>
    </row>
    <row r="21" spans="1:4" x14ac:dyDescent="0.25">
      <c r="A21" t="str">
        <f>B21&amp;C21</f>
        <v>5609稅捐</v>
      </c>
      <c r="B21">
        <v>5609</v>
      </c>
      <c r="C21" t="s">
        <v>31</v>
      </c>
      <c r="D21" t="s">
        <v>20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tabSelected="1" workbookViewId="0">
      <selection activeCell="K3" sqref="K3"/>
    </sheetView>
  </sheetViews>
  <sheetFormatPr defaultRowHeight="16.5" x14ac:dyDescent="0.25"/>
  <cols>
    <col min="1" max="1" width="6.25" style="9" bestFit="1" customWidth="1"/>
    <col min="2" max="2" width="3.625" style="9" bestFit="1" customWidth="1"/>
    <col min="3" max="3" width="4" style="9" bestFit="1" customWidth="1"/>
    <col min="4" max="4" width="11.5" style="9" bestFit="1" customWidth="1"/>
    <col min="5" max="5" width="13.875" style="9" bestFit="1" customWidth="1"/>
    <col min="6" max="7" width="9.625" style="9" bestFit="1" customWidth="1"/>
    <col min="8" max="8" width="10.125" style="9" bestFit="1" customWidth="1"/>
    <col min="9" max="9" width="10.75" style="9" bestFit="1" customWidth="1"/>
    <col min="10" max="10" width="9" customWidth="1"/>
    <col min="11" max="11" width="12.5" customWidth="1"/>
    <col min="12" max="14" width="11.125" customWidth="1"/>
    <col min="15" max="15" width="7.5" customWidth="1"/>
    <col min="16" max="16" width="8.5" customWidth="1"/>
  </cols>
  <sheetData>
    <row r="1" spans="1:14" x14ac:dyDescent="0.25">
      <c r="A1" s="7" t="s">
        <v>46</v>
      </c>
      <c r="B1" s="7" t="s">
        <v>47</v>
      </c>
      <c r="C1" s="7" t="s">
        <v>48</v>
      </c>
      <c r="D1" s="7" t="s">
        <v>32</v>
      </c>
      <c r="E1" s="7" t="s">
        <v>35</v>
      </c>
      <c r="F1" s="7" t="s">
        <v>36</v>
      </c>
      <c r="G1" s="7" t="s">
        <v>37</v>
      </c>
      <c r="H1" s="7" t="s">
        <v>38</v>
      </c>
      <c r="I1" s="8" t="s">
        <v>34</v>
      </c>
      <c r="K1" s="5" t="s">
        <v>49</v>
      </c>
      <c r="L1" s="5" t="s">
        <v>44</v>
      </c>
      <c r="N1" s="12"/>
    </row>
    <row r="2" spans="1:14" x14ac:dyDescent="0.25">
      <c r="A2" s="9">
        <v>2016</v>
      </c>
      <c r="B2" s="9">
        <v>1</v>
      </c>
      <c r="C2" s="9">
        <v>5</v>
      </c>
      <c r="D2" s="10" t="str">
        <f>A2&amp;"/"&amp;B2&amp;"/"&amp;C2</f>
        <v>2016/1/5</v>
      </c>
      <c r="E2" s="9" t="s">
        <v>39</v>
      </c>
      <c r="F2" s="9">
        <f>VLOOKUP(E2, 收支項目!$A:$D, 2,FALSE)</f>
        <v>4101</v>
      </c>
      <c r="G2" s="9" t="str">
        <f>VLOOKUP(E2, 收支項目!$A:$D, 3,FALSE)</f>
        <v>銷貨收入</v>
      </c>
      <c r="H2" s="9" t="str">
        <f>VLOOKUP(E2, 收支項目!$A:$D, 4,FALSE)</f>
        <v>收入</v>
      </c>
      <c r="I2" s="11">
        <v>28800</v>
      </c>
      <c r="K2" s="5" t="s">
        <v>51</v>
      </c>
      <c r="L2" t="s">
        <v>9</v>
      </c>
      <c r="M2" t="s">
        <v>7</v>
      </c>
      <c r="N2" s="12" t="s">
        <v>50</v>
      </c>
    </row>
    <row r="3" spans="1:14" x14ac:dyDescent="0.25">
      <c r="A3" s="9">
        <v>2016</v>
      </c>
      <c r="B3" s="9">
        <v>2</v>
      </c>
      <c r="C3" s="9">
        <v>5</v>
      </c>
      <c r="D3" s="10" t="str">
        <f t="shared" ref="D3:D7" si="0">A3&amp;"/"&amp;B3&amp;"/"&amp;C3</f>
        <v>2016/2/5</v>
      </c>
      <c r="E3" s="9" t="s">
        <v>39</v>
      </c>
      <c r="F3" s="9">
        <f>VLOOKUP(E3, 收支項目!$A:$D, 2,FALSE)</f>
        <v>4101</v>
      </c>
      <c r="G3" s="9" t="str">
        <f>VLOOKUP(E3, 收支項目!$A:$D, 3,FALSE)</f>
        <v>銷貨收入</v>
      </c>
      <c r="H3" s="9" t="str">
        <f>VLOOKUP(E3, 收支項目!$A:$D, 4,FALSE)</f>
        <v>收入</v>
      </c>
      <c r="I3" s="11">
        <v>45780</v>
      </c>
      <c r="K3" s="6">
        <v>1</v>
      </c>
      <c r="L3" s="4"/>
      <c r="M3" s="4">
        <v>28800</v>
      </c>
      <c r="N3" s="4">
        <f>GETPIVOTDATA("金額",$K$1,"月",K3,"收入/支出","收入")-GETPIVOTDATA("金額",$K$1,"月",K3,"收入/支出","支出")</f>
        <v>28800</v>
      </c>
    </row>
    <row r="4" spans="1:14" x14ac:dyDescent="0.25">
      <c r="A4" s="9">
        <v>2016</v>
      </c>
      <c r="B4" s="9">
        <v>2</v>
      </c>
      <c r="C4" s="9">
        <v>5</v>
      </c>
      <c r="D4" s="10" t="str">
        <f t="shared" si="0"/>
        <v>2016/2/5</v>
      </c>
      <c r="E4" s="9" t="s">
        <v>45</v>
      </c>
      <c r="F4" s="9">
        <f>VLOOKUP(E4, 收支項目!$A:$D, 2,FALSE)</f>
        <v>5503</v>
      </c>
      <c r="G4" s="9" t="str">
        <f>VLOOKUP(E4, 收支項目!$A:$D, 3,FALSE)</f>
        <v>加班費</v>
      </c>
      <c r="H4" s="9" t="str">
        <f>VLOOKUP(E4, 收支項目!$A:$D, 4,FALSE)</f>
        <v>支出</v>
      </c>
      <c r="I4" s="11">
        <v>5000</v>
      </c>
      <c r="K4" s="6">
        <v>2</v>
      </c>
      <c r="L4" s="4">
        <v>5000</v>
      </c>
      <c r="M4" s="4">
        <v>45780</v>
      </c>
      <c r="N4" s="4">
        <f t="shared" ref="N4:N8" si="1">GETPIVOTDATA("金額",$K$1,"月",K4,"收入/支出","收入")-GETPIVOTDATA("金額",$K$1,"月",K4,"收入/支出","支出")</f>
        <v>40780</v>
      </c>
    </row>
    <row r="5" spans="1:14" x14ac:dyDescent="0.25">
      <c r="A5" s="9">
        <v>2016</v>
      </c>
      <c r="B5" s="9">
        <v>4</v>
      </c>
      <c r="C5" s="9">
        <v>10</v>
      </c>
      <c r="D5" s="10" t="str">
        <f t="shared" si="0"/>
        <v>2016/4/10</v>
      </c>
      <c r="E5" s="9" t="s">
        <v>42</v>
      </c>
      <c r="F5" s="9">
        <f>VLOOKUP(E5, 收支項目!$A:$D, 2,FALSE)</f>
        <v>4105</v>
      </c>
      <c r="G5" s="9" t="str">
        <f>VLOOKUP(E5, 收支項目!$A:$D, 3,FALSE)</f>
        <v>年約收入</v>
      </c>
      <c r="H5" s="9" t="str">
        <f>VLOOKUP(E5, 收支項目!$A:$D, 4,FALSE)</f>
        <v>收入</v>
      </c>
      <c r="I5" s="11">
        <v>100000</v>
      </c>
      <c r="K5" s="6">
        <v>4</v>
      </c>
      <c r="L5" s="4">
        <v>250000</v>
      </c>
      <c r="M5" s="4">
        <v>100000</v>
      </c>
      <c r="N5" s="4">
        <f t="shared" si="1"/>
        <v>-150000</v>
      </c>
    </row>
    <row r="6" spans="1:14" x14ac:dyDescent="0.25">
      <c r="A6" s="9">
        <v>2016</v>
      </c>
      <c r="B6" s="9">
        <v>4</v>
      </c>
      <c r="C6" s="9">
        <v>20</v>
      </c>
      <c r="D6" s="10" t="str">
        <f t="shared" si="0"/>
        <v>2016/4/20</v>
      </c>
      <c r="E6" s="9" t="s">
        <v>41</v>
      </c>
      <c r="F6" s="9">
        <f>VLOOKUP(E6, 收支項目!$A:$D, 2,FALSE)</f>
        <v>5201</v>
      </c>
      <c r="G6" s="9" t="str">
        <f>VLOOKUP(E6, 收支項目!$A:$D, 3,FALSE)</f>
        <v>進貨</v>
      </c>
      <c r="H6" s="9" t="str">
        <f>VLOOKUP(E6, 收支項目!$A:$D, 4,FALSE)</f>
        <v>支出</v>
      </c>
      <c r="I6" s="11">
        <v>250000</v>
      </c>
      <c r="K6" s="6">
        <v>5</v>
      </c>
      <c r="L6" s="4">
        <v>28500</v>
      </c>
      <c r="M6" s="4">
        <v>152000</v>
      </c>
      <c r="N6" s="4">
        <f t="shared" si="1"/>
        <v>123500</v>
      </c>
    </row>
    <row r="7" spans="1:14" x14ac:dyDescent="0.25">
      <c r="A7" s="9">
        <v>2016</v>
      </c>
      <c r="B7" s="9">
        <v>5</v>
      </c>
      <c r="C7" s="9">
        <v>1</v>
      </c>
      <c r="D7" s="10" t="str">
        <f t="shared" si="0"/>
        <v>2016/5/1</v>
      </c>
      <c r="E7" s="9" t="s">
        <v>39</v>
      </c>
      <c r="F7" s="9">
        <f>VLOOKUP(E7, 收支項目!$A:$D, 2,FALSE)</f>
        <v>4101</v>
      </c>
      <c r="G7" s="9" t="str">
        <f>VLOOKUP(E7, 收支項目!$A:$D, 3,FALSE)</f>
        <v>銷貨收入</v>
      </c>
      <c r="H7" s="9" t="str">
        <f>VLOOKUP(E7, 收支項目!$A:$D, 4,FALSE)</f>
        <v>收入</v>
      </c>
      <c r="I7" s="11">
        <v>152000</v>
      </c>
      <c r="K7" s="6">
        <v>6</v>
      </c>
      <c r="L7" s="4"/>
      <c r="M7" s="4">
        <v>15800</v>
      </c>
      <c r="N7" s="4">
        <f t="shared" si="1"/>
        <v>15800</v>
      </c>
    </row>
    <row r="8" spans="1:14" x14ac:dyDescent="0.25">
      <c r="A8" s="9">
        <v>2016</v>
      </c>
      <c r="B8" s="9">
        <v>5</v>
      </c>
      <c r="C8" s="9">
        <v>1</v>
      </c>
      <c r="D8" s="10" t="str">
        <f>IF(A8="","",A8&amp;"/"&amp;B8&amp;"/"&amp;C8)</f>
        <v>2016/5/1</v>
      </c>
      <c r="E8" s="9" t="s">
        <v>40</v>
      </c>
      <c r="F8" s="9">
        <f>IF(ISNA(VLOOKUP(E8, 收支項目!$A:$D, 2,FALSE)), "", VLOOKUP(E8, 收支項目!$A:$D, 2,FALSE))</f>
        <v>4102</v>
      </c>
      <c r="G8" s="9" t="str">
        <f>IF(ISNA(VLOOKUP(E8, 收支項目!$A:$D, 3,FALSE)), "", VLOOKUP(E8, 收支項目!$A:$D, 3,FALSE))</f>
        <v>銷貨退回</v>
      </c>
      <c r="H8" s="9" t="str">
        <f>IF(ISNA(VLOOKUP(E8, 收支項目!$A:$D, 4,FALSE)), "", VLOOKUP(E8, 收支項目!$A:$D, 4,FALSE))</f>
        <v>支出</v>
      </c>
      <c r="I8" s="11">
        <v>28500</v>
      </c>
      <c r="K8" s="6">
        <v>7</v>
      </c>
      <c r="L8" s="4"/>
      <c r="M8" s="4">
        <v>25870</v>
      </c>
      <c r="N8" s="4">
        <f t="shared" si="1"/>
        <v>25870</v>
      </c>
    </row>
    <row r="9" spans="1:14" ht="17.25" thickBot="1" x14ac:dyDescent="0.3">
      <c r="A9" s="9">
        <v>2016</v>
      </c>
      <c r="B9" s="9">
        <v>6</v>
      </c>
      <c r="C9" s="9">
        <v>1</v>
      </c>
      <c r="D9" s="10" t="str">
        <f t="shared" ref="D9:D72" si="2">IF(A9="","",A9&amp;"/"&amp;B9&amp;"/"&amp;C9)</f>
        <v>2016/6/1</v>
      </c>
      <c r="E9" s="9" t="s">
        <v>42</v>
      </c>
      <c r="F9" s="9">
        <f>IF(ISNA(VLOOKUP(E9, 收支項目!$A:$D, 2,FALSE)), "", VLOOKUP(E9, 收支項目!$A:$D, 2,FALSE))</f>
        <v>4105</v>
      </c>
      <c r="G9" s="9" t="str">
        <f>IF(ISNA(VLOOKUP(E9, 收支項目!$A:$D, 3,FALSE)), "", VLOOKUP(E9, 收支項目!$A:$D, 3,FALSE))</f>
        <v>年約收入</v>
      </c>
      <c r="H9" s="9" t="str">
        <f>IF(ISNA(VLOOKUP(E9, 收支項目!$A:$D, 4,FALSE)), "", VLOOKUP(E9, 收支項目!$A:$D, 4,FALSE))</f>
        <v>收入</v>
      </c>
      <c r="I9" s="11">
        <v>15800</v>
      </c>
      <c r="K9" s="6" t="s">
        <v>43</v>
      </c>
      <c r="L9" s="4">
        <v>283500</v>
      </c>
      <c r="M9" s="4">
        <v>368250</v>
      </c>
      <c r="N9" s="13">
        <f>GETPIVOTDATA("金額",$K$1,"收入/支出","收入")-GETPIVOTDATA("金額",$K$1,"收入/支出","支出")</f>
        <v>84750</v>
      </c>
    </row>
    <row r="10" spans="1:14" x14ac:dyDescent="0.25">
      <c r="A10" s="9">
        <v>2016</v>
      </c>
      <c r="B10" s="9">
        <v>7</v>
      </c>
      <c r="C10" s="9">
        <v>1</v>
      </c>
      <c r="D10" s="10" t="str">
        <f t="shared" si="2"/>
        <v>2016/7/1</v>
      </c>
      <c r="E10" s="9" t="s">
        <v>42</v>
      </c>
      <c r="F10" s="9">
        <f>IF(ISNA(VLOOKUP(E10, 收支項目!$A:$D, 2,FALSE)), "", VLOOKUP(E10, 收支項目!$A:$D, 2,FALSE))</f>
        <v>4105</v>
      </c>
      <c r="G10" s="9" t="str">
        <f>IF(ISNA(VLOOKUP(E10, 收支項目!$A:$D, 3,FALSE)), "", VLOOKUP(E10, 收支項目!$A:$D, 3,FALSE))</f>
        <v>年約收入</v>
      </c>
      <c r="H10" s="9" t="str">
        <f>IF(ISNA(VLOOKUP(E10, 收支項目!$A:$D, 4,FALSE)), "", VLOOKUP(E10, 收支項目!$A:$D, 4,FALSE))</f>
        <v>收入</v>
      </c>
      <c r="I10" s="11">
        <v>25870</v>
      </c>
    </row>
    <row r="11" spans="1:14" x14ac:dyDescent="0.25">
      <c r="D11" s="10" t="str">
        <f t="shared" si="2"/>
        <v/>
      </c>
      <c r="F11" s="9" t="str">
        <f>IF(ISNA(VLOOKUP(E11, 收支項目!$A:$D, 2,FALSE)), "", VLOOKUP(E11, 收支項目!$A:$D, 2,FALSE))</f>
        <v/>
      </c>
      <c r="G11" s="9" t="str">
        <f>IF(ISNA(VLOOKUP(E11, 收支項目!$A:$D, 3,FALSE)), "", VLOOKUP(E11, 收支項目!$A:$D, 3,FALSE))</f>
        <v/>
      </c>
      <c r="H11" s="9" t="str">
        <f>IF(ISNA(VLOOKUP(E11, 收支項目!$A:$D, 4,FALSE)), "", VLOOKUP(E11, 收支項目!$A:$D, 4,FALSE))</f>
        <v/>
      </c>
      <c r="I11" s="11"/>
    </row>
    <row r="12" spans="1:14" x14ac:dyDescent="0.25">
      <c r="D12" s="10" t="str">
        <f t="shared" si="2"/>
        <v/>
      </c>
      <c r="F12" s="9" t="str">
        <f>IF(ISNA(VLOOKUP(E12, 收支項目!$A:$D, 2,FALSE)), "", VLOOKUP(E12, 收支項目!$A:$D, 2,FALSE))</f>
        <v/>
      </c>
      <c r="G12" s="9" t="str">
        <f>IF(ISNA(VLOOKUP(E12, 收支項目!$A:$D, 3,FALSE)), "", VLOOKUP(E12, 收支項目!$A:$D, 3,FALSE))</f>
        <v/>
      </c>
      <c r="H12" s="9" t="str">
        <f>IF(ISNA(VLOOKUP(E12, 收支項目!$A:$D, 4,FALSE)), "", VLOOKUP(E12, 收支項目!$A:$D, 4,FALSE))</f>
        <v/>
      </c>
      <c r="I12" s="11"/>
    </row>
    <row r="13" spans="1:14" x14ac:dyDescent="0.25">
      <c r="D13" s="10" t="str">
        <f t="shared" si="2"/>
        <v/>
      </c>
      <c r="F13" s="9" t="str">
        <f>IF(ISNA(VLOOKUP(E13, 收支項目!$A:$D, 2,FALSE)), "", VLOOKUP(E13, 收支項目!$A:$D, 2,FALSE))</f>
        <v/>
      </c>
      <c r="G13" s="9" t="str">
        <f>IF(ISNA(VLOOKUP(E13, 收支項目!$A:$D, 3,FALSE)), "", VLOOKUP(E13, 收支項目!$A:$D, 3,FALSE))</f>
        <v/>
      </c>
      <c r="H13" s="9" t="str">
        <f>IF(ISNA(VLOOKUP(E13, 收支項目!$A:$D, 4,FALSE)), "", VLOOKUP(E13, 收支項目!$A:$D, 4,FALSE))</f>
        <v/>
      </c>
      <c r="I13" s="11"/>
    </row>
    <row r="14" spans="1:14" x14ac:dyDescent="0.25">
      <c r="D14" s="10" t="str">
        <f t="shared" si="2"/>
        <v/>
      </c>
      <c r="F14" s="9" t="str">
        <f>IF(ISNA(VLOOKUP(E14, 收支項目!$A:$D, 2,FALSE)), "", VLOOKUP(E14, 收支項目!$A:$D, 2,FALSE))</f>
        <v/>
      </c>
      <c r="G14" s="9" t="str">
        <f>IF(ISNA(VLOOKUP(E14, 收支項目!$A:$D, 3,FALSE)), "", VLOOKUP(E14, 收支項目!$A:$D, 3,FALSE))</f>
        <v/>
      </c>
      <c r="H14" s="9" t="str">
        <f>IF(ISNA(VLOOKUP(E14, 收支項目!$A:$D, 4,FALSE)), "", VLOOKUP(E14, 收支項目!$A:$D, 4,FALSE))</f>
        <v/>
      </c>
      <c r="I14" s="11"/>
    </row>
    <row r="15" spans="1:14" x14ac:dyDescent="0.25">
      <c r="D15" s="10" t="str">
        <f t="shared" si="2"/>
        <v/>
      </c>
      <c r="F15" s="9" t="str">
        <f>IF(ISNA(VLOOKUP(E15, 收支項目!$A:$D, 2,FALSE)), "", VLOOKUP(E15, 收支項目!$A:$D, 2,FALSE))</f>
        <v/>
      </c>
      <c r="G15" s="9" t="str">
        <f>IF(ISNA(VLOOKUP(E15, 收支項目!$A:$D, 3,FALSE)), "", VLOOKUP(E15, 收支項目!$A:$D, 3,FALSE))</f>
        <v/>
      </c>
      <c r="H15" s="9" t="str">
        <f>IF(ISNA(VLOOKUP(E15, 收支項目!$A:$D, 4,FALSE)), "", VLOOKUP(E15, 收支項目!$A:$D, 4,FALSE))</f>
        <v/>
      </c>
      <c r="I15" s="11"/>
    </row>
    <row r="16" spans="1:14" x14ac:dyDescent="0.25">
      <c r="D16" s="10" t="str">
        <f t="shared" si="2"/>
        <v/>
      </c>
      <c r="F16" s="9" t="str">
        <f>IF(ISNA(VLOOKUP(E16, 收支項目!$A:$D, 2,FALSE)), "", VLOOKUP(E16, 收支項目!$A:$D, 2,FALSE))</f>
        <v/>
      </c>
      <c r="G16" s="9" t="str">
        <f>IF(ISNA(VLOOKUP(E16, 收支項目!$A:$D, 3,FALSE)), "", VLOOKUP(E16, 收支項目!$A:$D, 3,FALSE))</f>
        <v/>
      </c>
      <c r="H16" s="9" t="str">
        <f>IF(ISNA(VLOOKUP(E16, 收支項目!$A:$D, 4,FALSE)), "", VLOOKUP(E16, 收支項目!$A:$D, 4,FALSE))</f>
        <v/>
      </c>
      <c r="I16" s="11"/>
    </row>
    <row r="17" spans="4:9" x14ac:dyDescent="0.25">
      <c r="D17" s="10" t="str">
        <f t="shared" si="2"/>
        <v/>
      </c>
      <c r="F17" s="9" t="str">
        <f>IF(ISNA(VLOOKUP(E17, 收支項目!$A:$D, 2,FALSE)), "", VLOOKUP(E17, 收支項目!$A:$D, 2,FALSE))</f>
        <v/>
      </c>
      <c r="G17" s="9" t="str">
        <f>IF(ISNA(VLOOKUP(E17, 收支項目!$A:$D, 3,FALSE)), "", VLOOKUP(E17, 收支項目!$A:$D, 3,FALSE))</f>
        <v/>
      </c>
      <c r="H17" s="9" t="str">
        <f>IF(ISNA(VLOOKUP(E17, 收支項目!$A:$D, 4,FALSE)), "", VLOOKUP(E17, 收支項目!$A:$D, 4,FALSE))</f>
        <v/>
      </c>
      <c r="I17" s="11"/>
    </row>
    <row r="18" spans="4:9" x14ac:dyDescent="0.25">
      <c r="D18" s="10" t="str">
        <f t="shared" si="2"/>
        <v/>
      </c>
      <c r="F18" s="9" t="str">
        <f>IF(ISNA(VLOOKUP(E18, 收支項目!$A:$D, 2,FALSE)), "", VLOOKUP(E18, 收支項目!$A:$D, 2,FALSE))</f>
        <v/>
      </c>
      <c r="G18" s="9" t="str">
        <f>IF(ISNA(VLOOKUP(E18, 收支項目!$A:$D, 3,FALSE)), "", VLOOKUP(E18, 收支項目!$A:$D, 3,FALSE))</f>
        <v/>
      </c>
      <c r="H18" s="9" t="str">
        <f>IF(ISNA(VLOOKUP(E18, 收支項目!$A:$D, 4,FALSE)), "", VLOOKUP(E18, 收支項目!$A:$D, 4,FALSE))</f>
        <v/>
      </c>
      <c r="I18" s="11"/>
    </row>
    <row r="19" spans="4:9" x14ac:dyDescent="0.25">
      <c r="D19" s="10" t="str">
        <f t="shared" si="2"/>
        <v/>
      </c>
      <c r="F19" s="9" t="str">
        <f>IF(ISNA(VLOOKUP(E19, 收支項目!$A:$D, 2,FALSE)), "", VLOOKUP(E19, 收支項目!$A:$D, 2,FALSE))</f>
        <v/>
      </c>
      <c r="G19" s="9" t="str">
        <f>IF(ISNA(VLOOKUP(E19, 收支項目!$A:$D, 3,FALSE)), "", VLOOKUP(E19, 收支項目!$A:$D, 3,FALSE))</f>
        <v/>
      </c>
      <c r="H19" s="9" t="str">
        <f>IF(ISNA(VLOOKUP(E19, 收支項目!$A:$D, 4,FALSE)), "", VLOOKUP(E19, 收支項目!$A:$D, 4,FALSE))</f>
        <v/>
      </c>
      <c r="I19" s="11"/>
    </row>
    <row r="20" spans="4:9" x14ac:dyDescent="0.25">
      <c r="D20" s="10" t="str">
        <f t="shared" si="2"/>
        <v/>
      </c>
      <c r="F20" s="9" t="str">
        <f>IF(ISNA(VLOOKUP(E20, 收支項目!$A:$D, 2,FALSE)), "", VLOOKUP(E20, 收支項目!$A:$D, 2,FALSE))</f>
        <v/>
      </c>
      <c r="G20" s="9" t="str">
        <f>IF(ISNA(VLOOKUP(E20, 收支項目!$A:$D, 3,FALSE)), "", VLOOKUP(E20, 收支項目!$A:$D, 3,FALSE))</f>
        <v/>
      </c>
      <c r="H20" s="9" t="str">
        <f>IF(ISNA(VLOOKUP(E20, 收支項目!$A:$D, 4,FALSE)), "", VLOOKUP(E20, 收支項目!$A:$D, 4,FALSE))</f>
        <v/>
      </c>
      <c r="I20" s="11"/>
    </row>
    <row r="21" spans="4:9" x14ac:dyDescent="0.25">
      <c r="D21" s="10" t="str">
        <f t="shared" si="2"/>
        <v/>
      </c>
      <c r="F21" s="9" t="str">
        <f>IF(ISNA(VLOOKUP(E21, 收支項目!$A:$D, 2,FALSE)), "", VLOOKUP(E21, 收支項目!$A:$D, 2,FALSE))</f>
        <v/>
      </c>
      <c r="G21" s="9" t="str">
        <f>IF(ISNA(VLOOKUP(E21, 收支項目!$A:$D, 3,FALSE)), "", VLOOKUP(E21, 收支項目!$A:$D, 3,FALSE))</f>
        <v/>
      </c>
      <c r="H21" s="9" t="str">
        <f>IF(ISNA(VLOOKUP(E21, 收支項目!$A:$D, 4,FALSE)), "", VLOOKUP(E21, 收支項目!$A:$D, 4,FALSE))</f>
        <v/>
      </c>
      <c r="I21" s="11"/>
    </row>
    <row r="22" spans="4:9" x14ac:dyDescent="0.25">
      <c r="D22" s="10" t="str">
        <f t="shared" si="2"/>
        <v/>
      </c>
      <c r="F22" s="9" t="str">
        <f>IF(ISNA(VLOOKUP(E22, 收支項目!$A:$D, 2,FALSE)), "", VLOOKUP(E22, 收支項目!$A:$D, 2,FALSE))</f>
        <v/>
      </c>
      <c r="G22" s="9" t="str">
        <f>IF(ISNA(VLOOKUP(E22, 收支項目!$A:$D, 3,FALSE)), "", VLOOKUP(E22, 收支項目!$A:$D, 3,FALSE))</f>
        <v/>
      </c>
      <c r="H22" s="9" t="str">
        <f>IF(ISNA(VLOOKUP(E22, 收支項目!$A:$D, 4,FALSE)), "", VLOOKUP(E22, 收支項目!$A:$D, 4,FALSE))</f>
        <v/>
      </c>
      <c r="I22" s="11"/>
    </row>
    <row r="23" spans="4:9" x14ac:dyDescent="0.25">
      <c r="D23" s="10" t="str">
        <f t="shared" si="2"/>
        <v/>
      </c>
      <c r="F23" s="9" t="str">
        <f>IF(ISNA(VLOOKUP(E23, 收支項目!$A:$D, 2,FALSE)), "", VLOOKUP(E23, 收支項目!$A:$D, 2,FALSE))</f>
        <v/>
      </c>
      <c r="G23" s="9" t="str">
        <f>IF(ISNA(VLOOKUP(E23, 收支項目!$A:$D, 3,FALSE)), "", VLOOKUP(E23, 收支項目!$A:$D, 3,FALSE))</f>
        <v/>
      </c>
      <c r="H23" s="9" t="str">
        <f>IF(ISNA(VLOOKUP(E23, 收支項目!$A:$D, 4,FALSE)), "", VLOOKUP(E23, 收支項目!$A:$D, 4,FALSE))</f>
        <v/>
      </c>
      <c r="I23" s="11"/>
    </row>
    <row r="24" spans="4:9" x14ac:dyDescent="0.25">
      <c r="D24" s="10" t="str">
        <f t="shared" si="2"/>
        <v/>
      </c>
      <c r="F24" s="9" t="str">
        <f>IF(ISNA(VLOOKUP(E24, 收支項目!$A:$D, 2,FALSE)), "", VLOOKUP(E24, 收支項目!$A:$D, 2,FALSE))</f>
        <v/>
      </c>
      <c r="G24" s="9" t="str">
        <f>IF(ISNA(VLOOKUP(E24, 收支項目!$A:$D, 3,FALSE)), "", VLOOKUP(E24, 收支項目!$A:$D, 3,FALSE))</f>
        <v/>
      </c>
      <c r="H24" s="9" t="str">
        <f>IF(ISNA(VLOOKUP(E24, 收支項目!$A:$D, 4,FALSE)), "", VLOOKUP(E24, 收支項目!$A:$D, 4,FALSE))</f>
        <v/>
      </c>
      <c r="I24" s="11"/>
    </row>
    <row r="25" spans="4:9" x14ac:dyDescent="0.25">
      <c r="D25" s="10" t="str">
        <f t="shared" si="2"/>
        <v/>
      </c>
      <c r="F25" s="9" t="str">
        <f>IF(ISNA(VLOOKUP(E25, 收支項目!$A:$D, 2,FALSE)), "", VLOOKUP(E25, 收支項目!$A:$D, 2,FALSE))</f>
        <v/>
      </c>
      <c r="G25" s="9" t="str">
        <f>IF(ISNA(VLOOKUP(E25, 收支項目!$A:$D, 3,FALSE)), "", VLOOKUP(E25, 收支項目!$A:$D, 3,FALSE))</f>
        <v/>
      </c>
      <c r="H25" s="9" t="str">
        <f>IF(ISNA(VLOOKUP(E25, 收支項目!$A:$D, 4,FALSE)), "", VLOOKUP(E25, 收支項目!$A:$D, 4,FALSE))</f>
        <v/>
      </c>
      <c r="I25" s="11"/>
    </row>
    <row r="26" spans="4:9" x14ac:dyDescent="0.25">
      <c r="D26" s="10" t="str">
        <f t="shared" si="2"/>
        <v/>
      </c>
      <c r="F26" s="9" t="str">
        <f>IF(ISNA(VLOOKUP(E26, 收支項目!$A:$D, 2,FALSE)), "", VLOOKUP(E26, 收支項目!$A:$D, 2,FALSE))</f>
        <v/>
      </c>
      <c r="G26" s="9" t="str">
        <f>IF(ISNA(VLOOKUP(E26, 收支項目!$A:$D, 3,FALSE)), "", VLOOKUP(E26, 收支項目!$A:$D, 3,FALSE))</f>
        <v/>
      </c>
      <c r="H26" s="9" t="str">
        <f>IF(ISNA(VLOOKUP(E26, 收支項目!$A:$D, 4,FALSE)), "", VLOOKUP(E26, 收支項目!$A:$D, 4,FALSE))</f>
        <v/>
      </c>
      <c r="I26" s="11"/>
    </row>
    <row r="27" spans="4:9" x14ac:dyDescent="0.25">
      <c r="D27" s="10" t="str">
        <f t="shared" si="2"/>
        <v/>
      </c>
      <c r="F27" s="9" t="str">
        <f>IF(ISNA(VLOOKUP(E27, 收支項目!$A:$D, 2,FALSE)), "", VLOOKUP(E27, 收支項目!$A:$D, 2,FALSE))</f>
        <v/>
      </c>
      <c r="G27" s="9" t="str">
        <f>IF(ISNA(VLOOKUP(E27, 收支項目!$A:$D, 3,FALSE)), "", VLOOKUP(E27, 收支項目!$A:$D, 3,FALSE))</f>
        <v/>
      </c>
      <c r="H27" s="9" t="str">
        <f>IF(ISNA(VLOOKUP(E27, 收支項目!$A:$D, 4,FALSE)), "", VLOOKUP(E27, 收支項目!$A:$D, 4,FALSE))</f>
        <v/>
      </c>
      <c r="I27" s="11"/>
    </row>
    <row r="28" spans="4:9" x14ac:dyDescent="0.25">
      <c r="D28" s="10" t="str">
        <f t="shared" si="2"/>
        <v/>
      </c>
      <c r="F28" s="9" t="str">
        <f>IF(ISNA(VLOOKUP(E28, 收支項目!$A:$D, 2,FALSE)), "", VLOOKUP(E28, 收支項目!$A:$D, 2,FALSE))</f>
        <v/>
      </c>
      <c r="G28" s="9" t="str">
        <f>IF(ISNA(VLOOKUP(E28, 收支項目!$A:$D, 3,FALSE)), "", VLOOKUP(E28, 收支項目!$A:$D, 3,FALSE))</f>
        <v/>
      </c>
      <c r="H28" s="9" t="str">
        <f>IF(ISNA(VLOOKUP(E28, 收支項目!$A:$D, 4,FALSE)), "", VLOOKUP(E28, 收支項目!$A:$D, 4,FALSE))</f>
        <v/>
      </c>
      <c r="I28" s="11"/>
    </row>
    <row r="29" spans="4:9" x14ac:dyDescent="0.25">
      <c r="D29" s="10" t="str">
        <f t="shared" si="2"/>
        <v/>
      </c>
      <c r="F29" s="9" t="str">
        <f>IF(ISNA(VLOOKUP(E29, 收支項目!$A:$D, 2,FALSE)), "", VLOOKUP(E29, 收支項目!$A:$D, 2,FALSE))</f>
        <v/>
      </c>
      <c r="G29" s="9" t="str">
        <f>IF(ISNA(VLOOKUP(E29, 收支項目!$A:$D, 3,FALSE)), "", VLOOKUP(E29, 收支項目!$A:$D, 3,FALSE))</f>
        <v/>
      </c>
      <c r="H29" s="9" t="str">
        <f>IF(ISNA(VLOOKUP(E29, 收支項目!$A:$D, 4,FALSE)), "", VLOOKUP(E29, 收支項目!$A:$D, 4,FALSE))</f>
        <v/>
      </c>
      <c r="I29" s="11"/>
    </row>
    <row r="30" spans="4:9" x14ac:dyDescent="0.25">
      <c r="D30" s="10" t="str">
        <f t="shared" si="2"/>
        <v/>
      </c>
      <c r="F30" s="9" t="str">
        <f>IF(ISNA(VLOOKUP(E30, 收支項目!$A:$D, 2,FALSE)), "", VLOOKUP(E30, 收支項目!$A:$D, 2,FALSE))</f>
        <v/>
      </c>
      <c r="G30" s="9" t="str">
        <f>IF(ISNA(VLOOKUP(E30, 收支項目!$A:$D, 3,FALSE)), "", VLOOKUP(E30, 收支項目!$A:$D, 3,FALSE))</f>
        <v/>
      </c>
      <c r="H30" s="9" t="str">
        <f>IF(ISNA(VLOOKUP(E30, 收支項目!$A:$D, 4,FALSE)), "", VLOOKUP(E30, 收支項目!$A:$D, 4,FALSE))</f>
        <v/>
      </c>
      <c r="I30" s="11"/>
    </row>
    <row r="31" spans="4:9" x14ac:dyDescent="0.25">
      <c r="D31" s="10" t="str">
        <f t="shared" si="2"/>
        <v/>
      </c>
      <c r="F31" s="9" t="str">
        <f>IF(ISNA(VLOOKUP(E31, 收支項目!$A:$D, 2,FALSE)), "", VLOOKUP(E31, 收支項目!$A:$D, 2,FALSE))</f>
        <v/>
      </c>
      <c r="G31" s="9" t="str">
        <f>IF(ISNA(VLOOKUP(E31, 收支項目!$A:$D, 3,FALSE)), "", VLOOKUP(E31, 收支項目!$A:$D, 3,FALSE))</f>
        <v/>
      </c>
      <c r="H31" s="9" t="str">
        <f>IF(ISNA(VLOOKUP(E31, 收支項目!$A:$D, 4,FALSE)), "", VLOOKUP(E31, 收支項目!$A:$D, 4,FALSE))</f>
        <v/>
      </c>
      <c r="I31" s="11"/>
    </row>
    <row r="32" spans="4:9" x14ac:dyDescent="0.25">
      <c r="D32" s="10" t="str">
        <f t="shared" si="2"/>
        <v/>
      </c>
      <c r="F32" s="9" t="str">
        <f>IF(ISNA(VLOOKUP(E32, 收支項目!$A:$D, 2,FALSE)), "", VLOOKUP(E32, 收支項目!$A:$D, 2,FALSE))</f>
        <v/>
      </c>
      <c r="G32" s="9" t="str">
        <f>IF(ISNA(VLOOKUP(E32, 收支項目!$A:$D, 3,FALSE)), "", VLOOKUP(E32, 收支項目!$A:$D, 3,FALSE))</f>
        <v/>
      </c>
      <c r="H32" s="9" t="str">
        <f>IF(ISNA(VLOOKUP(E32, 收支項目!$A:$D, 4,FALSE)), "", VLOOKUP(E32, 收支項目!$A:$D, 4,FALSE))</f>
        <v/>
      </c>
      <c r="I32" s="11"/>
    </row>
    <row r="33" spans="4:9" x14ac:dyDescent="0.25">
      <c r="D33" s="10" t="str">
        <f t="shared" si="2"/>
        <v/>
      </c>
      <c r="F33" s="9" t="str">
        <f>IF(ISNA(VLOOKUP(E33, 收支項目!$A:$D, 2,FALSE)), "", VLOOKUP(E33, 收支項目!$A:$D, 2,FALSE))</f>
        <v/>
      </c>
      <c r="G33" s="9" t="str">
        <f>IF(ISNA(VLOOKUP(E33, 收支項目!$A:$D, 3,FALSE)), "", VLOOKUP(E33, 收支項目!$A:$D, 3,FALSE))</f>
        <v/>
      </c>
      <c r="H33" s="9" t="str">
        <f>IF(ISNA(VLOOKUP(E33, 收支項目!$A:$D, 4,FALSE)), "", VLOOKUP(E33, 收支項目!$A:$D, 4,FALSE))</f>
        <v/>
      </c>
      <c r="I33" s="11"/>
    </row>
    <row r="34" spans="4:9" x14ac:dyDescent="0.25">
      <c r="D34" s="10" t="str">
        <f t="shared" si="2"/>
        <v/>
      </c>
      <c r="F34" s="9" t="str">
        <f>IF(ISNA(VLOOKUP(E34, 收支項目!$A:$D, 2,FALSE)), "", VLOOKUP(E34, 收支項目!$A:$D, 2,FALSE))</f>
        <v/>
      </c>
      <c r="G34" s="9" t="str">
        <f>IF(ISNA(VLOOKUP(E34, 收支項目!$A:$D, 3,FALSE)), "", VLOOKUP(E34, 收支項目!$A:$D, 3,FALSE))</f>
        <v/>
      </c>
      <c r="H34" s="9" t="str">
        <f>IF(ISNA(VLOOKUP(E34, 收支項目!$A:$D, 4,FALSE)), "", VLOOKUP(E34, 收支項目!$A:$D, 4,FALSE))</f>
        <v/>
      </c>
      <c r="I34" s="11"/>
    </row>
    <row r="35" spans="4:9" x14ac:dyDescent="0.25">
      <c r="D35" s="10" t="str">
        <f t="shared" si="2"/>
        <v/>
      </c>
      <c r="F35" s="9" t="str">
        <f>IF(ISNA(VLOOKUP(E35, 收支項目!$A:$D, 2,FALSE)), "", VLOOKUP(E35, 收支項目!$A:$D, 2,FALSE))</f>
        <v/>
      </c>
      <c r="G35" s="9" t="str">
        <f>IF(ISNA(VLOOKUP(E35, 收支項目!$A:$D, 3,FALSE)), "", VLOOKUP(E35, 收支項目!$A:$D, 3,FALSE))</f>
        <v/>
      </c>
      <c r="H35" s="9" t="str">
        <f>IF(ISNA(VLOOKUP(E35, 收支項目!$A:$D, 4,FALSE)), "", VLOOKUP(E35, 收支項目!$A:$D, 4,FALSE))</f>
        <v/>
      </c>
      <c r="I35" s="11"/>
    </row>
    <row r="36" spans="4:9" x14ac:dyDescent="0.25">
      <c r="D36" s="10" t="str">
        <f t="shared" si="2"/>
        <v/>
      </c>
      <c r="F36" s="9" t="str">
        <f>IF(ISNA(VLOOKUP(E36, 收支項目!$A:$D, 2,FALSE)), "", VLOOKUP(E36, 收支項目!$A:$D, 2,FALSE))</f>
        <v/>
      </c>
      <c r="G36" s="9" t="str">
        <f>IF(ISNA(VLOOKUP(E36, 收支項目!$A:$D, 3,FALSE)), "", VLOOKUP(E36, 收支項目!$A:$D, 3,FALSE))</f>
        <v/>
      </c>
      <c r="H36" s="9" t="str">
        <f>IF(ISNA(VLOOKUP(E36, 收支項目!$A:$D, 4,FALSE)), "", VLOOKUP(E36, 收支項目!$A:$D, 4,FALSE))</f>
        <v/>
      </c>
      <c r="I36" s="11"/>
    </row>
    <row r="37" spans="4:9" x14ac:dyDescent="0.25">
      <c r="D37" s="10" t="str">
        <f t="shared" si="2"/>
        <v/>
      </c>
      <c r="F37" s="9" t="str">
        <f>IF(ISNA(VLOOKUP(E37, 收支項目!$A:$D, 2,FALSE)), "", VLOOKUP(E37, 收支項目!$A:$D, 2,FALSE))</f>
        <v/>
      </c>
      <c r="G37" s="9" t="str">
        <f>IF(ISNA(VLOOKUP(E37, 收支項目!$A:$D, 3,FALSE)), "", VLOOKUP(E37, 收支項目!$A:$D, 3,FALSE))</f>
        <v/>
      </c>
      <c r="H37" s="9" t="str">
        <f>IF(ISNA(VLOOKUP(E37, 收支項目!$A:$D, 4,FALSE)), "", VLOOKUP(E37, 收支項目!$A:$D, 4,FALSE))</f>
        <v/>
      </c>
      <c r="I37" s="11"/>
    </row>
    <row r="38" spans="4:9" x14ac:dyDescent="0.25">
      <c r="D38" s="10" t="str">
        <f t="shared" si="2"/>
        <v/>
      </c>
      <c r="F38" s="9" t="str">
        <f>IF(ISNA(VLOOKUP(E38, 收支項目!$A:$D, 2,FALSE)), "", VLOOKUP(E38, 收支項目!$A:$D, 2,FALSE))</f>
        <v/>
      </c>
      <c r="G38" s="9" t="str">
        <f>IF(ISNA(VLOOKUP(E38, 收支項目!$A:$D, 3,FALSE)), "", VLOOKUP(E38, 收支項目!$A:$D, 3,FALSE))</f>
        <v/>
      </c>
      <c r="H38" s="9" t="str">
        <f>IF(ISNA(VLOOKUP(E38, 收支項目!$A:$D, 4,FALSE)), "", VLOOKUP(E38, 收支項目!$A:$D, 4,FALSE))</f>
        <v/>
      </c>
      <c r="I38" s="11"/>
    </row>
    <row r="39" spans="4:9" x14ac:dyDescent="0.25">
      <c r="D39" s="10" t="str">
        <f t="shared" si="2"/>
        <v/>
      </c>
      <c r="F39" s="9" t="str">
        <f>IF(ISNA(VLOOKUP(E39, 收支項目!$A:$D, 2,FALSE)), "", VLOOKUP(E39, 收支項目!$A:$D, 2,FALSE))</f>
        <v/>
      </c>
      <c r="G39" s="9" t="str">
        <f>IF(ISNA(VLOOKUP(E39, 收支項目!$A:$D, 3,FALSE)), "", VLOOKUP(E39, 收支項目!$A:$D, 3,FALSE))</f>
        <v/>
      </c>
      <c r="H39" s="9" t="str">
        <f>IF(ISNA(VLOOKUP(E39, 收支項目!$A:$D, 4,FALSE)), "", VLOOKUP(E39, 收支項目!$A:$D, 4,FALSE))</f>
        <v/>
      </c>
      <c r="I39" s="11"/>
    </row>
    <row r="40" spans="4:9" x14ac:dyDescent="0.25">
      <c r="D40" s="10" t="str">
        <f t="shared" si="2"/>
        <v/>
      </c>
      <c r="F40" s="9" t="str">
        <f>IF(ISNA(VLOOKUP(E40, 收支項目!$A:$D, 2,FALSE)), "", VLOOKUP(E40, 收支項目!$A:$D, 2,FALSE))</f>
        <v/>
      </c>
      <c r="G40" s="9" t="str">
        <f>IF(ISNA(VLOOKUP(E40, 收支項目!$A:$D, 3,FALSE)), "", VLOOKUP(E40, 收支項目!$A:$D, 3,FALSE))</f>
        <v/>
      </c>
      <c r="H40" s="9" t="str">
        <f>IF(ISNA(VLOOKUP(E40, 收支項目!$A:$D, 4,FALSE)), "", VLOOKUP(E40, 收支項目!$A:$D, 4,FALSE))</f>
        <v/>
      </c>
      <c r="I40" s="11"/>
    </row>
    <row r="41" spans="4:9" x14ac:dyDescent="0.25">
      <c r="D41" s="10" t="str">
        <f t="shared" si="2"/>
        <v/>
      </c>
      <c r="F41" s="9" t="str">
        <f>IF(ISNA(VLOOKUP(E41, 收支項目!$A:$D, 2,FALSE)), "", VLOOKUP(E41, 收支項目!$A:$D, 2,FALSE))</f>
        <v/>
      </c>
      <c r="G41" s="9" t="str">
        <f>IF(ISNA(VLOOKUP(E41, 收支項目!$A:$D, 3,FALSE)), "", VLOOKUP(E41, 收支項目!$A:$D, 3,FALSE))</f>
        <v/>
      </c>
      <c r="H41" s="9" t="str">
        <f>IF(ISNA(VLOOKUP(E41, 收支項目!$A:$D, 4,FALSE)), "", VLOOKUP(E41, 收支項目!$A:$D, 4,FALSE))</f>
        <v/>
      </c>
      <c r="I41" s="11"/>
    </row>
    <row r="42" spans="4:9" x14ac:dyDescent="0.25">
      <c r="D42" s="10" t="str">
        <f t="shared" si="2"/>
        <v/>
      </c>
      <c r="F42" s="9" t="str">
        <f>IF(ISNA(VLOOKUP(E42, 收支項目!$A:$D, 2,FALSE)), "", VLOOKUP(E42, 收支項目!$A:$D, 2,FALSE))</f>
        <v/>
      </c>
      <c r="G42" s="9" t="str">
        <f>IF(ISNA(VLOOKUP(E42, 收支項目!$A:$D, 3,FALSE)), "", VLOOKUP(E42, 收支項目!$A:$D, 3,FALSE))</f>
        <v/>
      </c>
      <c r="H42" s="9" t="str">
        <f>IF(ISNA(VLOOKUP(E42, 收支項目!$A:$D, 4,FALSE)), "", VLOOKUP(E42, 收支項目!$A:$D, 4,FALSE))</f>
        <v/>
      </c>
      <c r="I42" s="11"/>
    </row>
    <row r="43" spans="4:9" x14ac:dyDescent="0.25">
      <c r="D43" s="10" t="str">
        <f t="shared" si="2"/>
        <v/>
      </c>
      <c r="F43" s="9" t="str">
        <f>IF(ISNA(VLOOKUP(E43, 收支項目!$A:$D, 2,FALSE)), "", VLOOKUP(E43, 收支項目!$A:$D, 2,FALSE))</f>
        <v/>
      </c>
      <c r="G43" s="9" t="str">
        <f>IF(ISNA(VLOOKUP(E43, 收支項目!$A:$D, 3,FALSE)), "", VLOOKUP(E43, 收支項目!$A:$D, 3,FALSE))</f>
        <v/>
      </c>
      <c r="H43" s="9" t="str">
        <f>IF(ISNA(VLOOKUP(E43, 收支項目!$A:$D, 4,FALSE)), "", VLOOKUP(E43, 收支項目!$A:$D, 4,FALSE))</f>
        <v/>
      </c>
      <c r="I43" s="11"/>
    </row>
    <row r="44" spans="4:9" x14ac:dyDescent="0.25">
      <c r="D44" s="10" t="str">
        <f t="shared" si="2"/>
        <v/>
      </c>
      <c r="F44" s="9" t="str">
        <f>IF(ISNA(VLOOKUP(E44, 收支項目!$A:$D, 2,FALSE)), "", VLOOKUP(E44, 收支項目!$A:$D, 2,FALSE))</f>
        <v/>
      </c>
      <c r="G44" s="9" t="str">
        <f>IF(ISNA(VLOOKUP(E44, 收支項目!$A:$D, 3,FALSE)), "", VLOOKUP(E44, 收支項目!$A:$D, 3,FALSE))</f>
        <v/>
      </c>
      <c r="H44" s="9" t="str">
        <f>IF(ISNA(VLOOKUP(E44, 收支項目!$A:$D, 4,FALSE)), "", VLOOKUP(E44, 收支項目!$A:$D, 4,FALSE))</f>
        <v/>
      </c>
      <c r="I44" s="11"/>
    </row>
    <row r="45" spans="4:9" x14ac:dyDescent="0.25">
      <c r="D45" s="10" t="str">
        <f t="shared" si="2"/>
        <v/>
      </c>
      <c r="F45" s="9" t="str">
        <f>IF(ISNA(VLOOKUP(E45, 收支項目!$A:$D, 2,FALSE)), "", VLOOKUP(E45, 收支項目!$A:$D, 2,FALSE))</f>
        <v/>
      </c>
      <c r="G45" s="9" t="str">
        <f>IF(ISNA(VLOOKUP(E45, 收支項目!$A:$D, 3,FALSE)), "", VLOOKUP(E45, 收支項目!$A:$D, 3,FALSE))</f>
        <v/>
      </c>
      <c r="H45" s="9" t="str">
        <f>IF(ISNA(VLOOKUP(E45, 收支項目!$A:$D, 4,FALSE)), "", VLOOKUP(E45, 收支項目!$A:$D, 4,FALSE))</f>
        <v/>
      </c>
      <c r="I45" s="11"/>
    </row>
    <row r="46" spans="4:9" x14ac:dyDescent="0.25">
      <c r="D46" s="10" t="str">
        <f t="shared" si="2"/>
        <v/>
      </c>
      <c r="F46" s="9" t="str">
        <f>IF(ISNA(VLOOKUP(E46, 收支項目!$A:$D, 2,FALSE)), "", VLOOKUP(E46, 收支項目!$A:$D, 2,FALSE))</f>
        <v/>
      </c>
      <c r="G46" s="9" t="str">
        <f>IF(ISNA(VLOOKUP(E46, 收支項目!$A:$D, 3,FALSE)), "", VLOOKUP(E46, 收支項目!$A:$D, 3,FALSE))</f>
        <v/>
      </c>
      <c r="H46" s="9" t="str">
        <f>IF(ISNA(VLOOKUP(E46, 收支項目!$A:$D, 4,FALSE)), "", VLOOKUP(E46, 收支項目!$A:$D, 4,FALSE))</f>
        <v/>
      </c>
      <c r="I46" s="11"/>
    </row>
    <row r="47" spans="4:9" x14ac:dyDescent="0.25">
      <c r="D47" s="10" t="str">
        <f t="shared" si="2"/>
        <v/>
      </c>
      <c r="F47" s="9" t="str">
        <f>IF(ISNA(VLOOKUP(E47, 收支項目!$A:$D, 2,FALSE)), "", VLOOKUP(E47, 收支項目!$A:$D, 2,FALSE))</f>
        <v/>
      </c>
      <c r="G47" s="9" t="str">
        <f>IF(ISNA(VLOOKUP(E47, 收支項目!$A:$D, 3,FALSE)), "", VLOOKUP(E47, 收支項目!$A:$D, 3,FALSE))</f>
        <v/>
      </c>
      <c r="H47" s="9" t="str">
        <f>IF(ISNA(VLOOKUP(E47, 收支項目!$A:$D, 4,FALSE)), "", VLOOKUP(E47, 收支項目!$A:$D, 4,FALSE))</f>
        <v/>
      </c>
      <c r="I47" s="11"/>
    </row>
    <row r="48" spans="4:9" x14ac:dyDescent="0.25">
      <c r="D48" s="10" t="str">
        <f t="shared" si="2"/>
        <v/>
      </c>
      <c r="F48" s="9" t="str">
        <f>IF(ISNA(VLOOKUP(E48, 收支項目!$A:$D, 2,FALSE)), "", VLOOKUP(E48, 收支項目!$A:$D, 2,FALSE))</f>
        <v/>
      </c>
      <c r="G48" s="9" t="str">
        <f>IF(ISNA(VLOOKUP(E48, 收支項目!$A:$D, 3,FALSE)), "", VLOOKUP(E48, 收支項目!$A:$D, 3,FALSE))</f>
        <v/>
      </c>
      <c r="H48" s="9" t="str">
        <f>IF(ISNA(VLOOKUP(E48, 收支項目!$A:$D, 4,FALSE)), "", VLOOKUP(E48, 收支項目!$A:$D, 4,FALSE))</f>
        <v/>
      </c>
      <c r="I48" s="11"/>
    </row>
    <row r="49" spans="4:9" x14ac:dyDescent="0.25">
      <c r="D49" s="10" t="str">
        <f t="shared" si="2"/>
        <v/>
      </c>
      <c r="F49" s="9" t="str">
        <f>IF(ISNA(VLOOKUP(E49, 收支項目!$A:$D, 2,FALSE)), "", VLOOKUP(E49, 收支項目!$A:$D, 2,FALSE))</f>
        <v/>
      </c>
      <c r="G49" s="9" t="str">
        <f>IF(ISNA(VLOOKUP(E49, 收支項目!$A:$D, 3,FALSE)), "", VLOOKUP(E49, 收支項目!$A:$D, 3,FALSE))</f>
        <v/>
      </c>
      <c r="H49" s="9" t="str">
        <f>IF(ISNA(VLOOKUP(E49, 收支項目!$A:$D, 4,FALSE)), "", VLOOKUP(E49, 收支項目!$A:$D, 4,FALSE))</f>
        <v/>
      </c>
      <c r="I49" s="11"/>
    </row>
    <row r="50" spans="4:9" x14ac:dyDescent="0.25">
      <c r="D50" s="10" t="str">
        <f t="shared" si="2"/>
        <v/>
      </c>
      <c r="F50" s="9" t="str">
        <f>IF(ISNA(VLOOKUP(E50, 收支項目!$A:$D, 2,FALSE)), "", VLOOKUP(E50, 收支項目!$A:$D, 2,FALSE))</f>
        <v/>
      </c>
      <c r="G50" s="9" t="str">
        <f>IF(ISNA(VLOOKUP(E50, 收支項目!$A:$D, 3,FALSE)), "", VLOOKUP(E50, 收支項目!$A:$D, 3,FALSE))</f>
        <v/>
      </c>
      <c r="H50" s="9" t="str">
        <f>IF(ISNA(VLOOKUP(E50, 收支項目!$A:$D, 4,FALSE)), "", VLOOKUP(E50, 收支項目!$A:$D, 4,FALSE))</f>
        <v/>
      </c>
      <c r="I50" s="11"/>
    </row>
    <row r="51" spans="4:9" x14ac:dyDescent="0.25">
      <c r="D51" s="10" t="str">
        <f t="shared" si="2"/>
        <v/>
      </c>
      <c r="F51" s="9" t="str">
        <f>IF(ISNA(VLOOKUP(E51, 收支項目!$A:$D, 2,FALSE)), "", VLOOKUP(E51, 收支項目!$A:$D, 2,FALSE))</f>
        <v/>
      </c>
      <c r="G51" s="9" t="str">
        <f>IF(ISNA(VLOOKUP(E51, 收支項目!$A:$D, 3,FALSE)), "", VLOOKUP(E51, 收支項目!$A:$D, 3,FALSE))</f>
        <v/>
      </c>
      <c r="H51" s="9" t="str">
        <f>IF(ISNA(VLOOKUP(E51, 收支項目!$A:$D, 4,FALSE)), "", VLOOKUP(E51, 收支項目!$A:$D, 4,FALSE))</f>
        <v/>
      </c>
      <c r="I51" s="11"/>
    </row>
    <row r="52" spans="4:9" x14ac:dyDescent="0.25">
      <c r="D52" s="10" t="str">
        <f t="shared" si="2"/>
        <v/>
      </c>
      <c r="F52" s="9" t="str">
        <f>IF(ISNA(VLOOKUP(E52, 收支項目!$A:$D, 2,FALSE)), "", VLOOKUP(E52, 收支項目!$A:$D, 2,FALSE))</f>
        <v/>
      </c>
      <c r="G52" s="9" t="str">
        <f>IF(ISNA(VLOOKUP(E52, 收支項目!$A:$D, 3,FALSE)), "", VLOOKUP(E52, 收支項目!$A:$D, 3,FALSE))</f>
        <v/>
      </c>
      <c r="H52" s="9" t="str">
        <f>IF(ISNA(VLOOKUP(E52, 收支項目!$A:$D, 4,FALSE)), "", VLOOKUP(E52, 收支項目!$A:$D, 4,FALSE))</f>
        <v/>
      </c>
      <c r="I52" s="11"/>
    </row>
    <row r="53" spans="4:9" x14ac:dyDescent="0.25">
      <c r="D53" s="10" t="str">
        <f t="shared" si="2"/>
        <v/>
      </c>
      <c r="F53" s="9" t="str">
        <f>IF(ISNA(VLOOKUP(E53, 收支項目!$A:$D, 2,FALSE)), "", VLOOKUP(E53, 收支項目!$A:$D, 2,FALSE))</f>
        <v/>
      </c>
      <c r="G53" s="9" t="str">
        <f>IF(ISNA(VLOOKUP(E53, 收支項目!$A:$D, 3,FALSE)), "", VLOOKUP(E53, 收支項目!$A:$D, 3,FALSE))</f>
        <v/>
      </c>
      <c r="H53" s="9" t="str">
        <f>IF(ISNA(VLOOKUP(E53, 收支項目!$A:$D, 4,FALSE)), "", VLOOKUP(E53, 收支項目!$A:$D, 4,FALSE))</f>
        <v/>
      </c>
      <c r="I53" s="11"/>
    </row>
    <row r="54" spans="4:9" x14ac:dyDescent="0.25">
      <c r="D54" s="10" t="str">
        <f t="shared" si="2"/>
        <v/>
      </c>
      <c r="F54" s="9" t="str">
        <f>IF(ISNA(VLOOKUP(E54, 收支項目!$A:$D, 2,FALSE)), "", VLOOKUP(E54, 收支項目!$A:$D, 2,FALSE))</f>
        <v/>
      </c>
      <c r="G54" s="9" t="str">
        <f>IF(ISNA(VLOOKUP(E54, 收支項目!$A:$D, 3,FALSE)), "", VLOOKUP(E54, 收支項目!$A:$D, 3,FALSE))</f>
        <v/>
      </c>
      <c r="H54" s="9" t="str">
        <f>IF(ISNA(VLOOKUP(E54, 收支項目!$A:$D, 4,FALSE)), "", VLOOKUP(E54, 收支項目!$A:$D, 4,FALSE))</f>
        <v/>
      </c>
      <c r="I54" s="11"/>
    </row>
    <row r="55" spans="4:9" x14ac:dyDescent="0.25">
      <c r="D55" s="10" t="str">
        <f t="shared" si="2"/>
        <v/>
      </c>
      <c r="F55" s="9" t="str">
        <f>IF(ISNA(VLOOKUP(E55, 收支項目!$A:$D, 2,FALSE)), "", VLOOKUP(E55, 收支項目!$A:$D, 2,FALSE))</f>
        <v/>
      </c>
      <c r="G55" s="9" t="str">
        <f>IF(ISNA(VLOOKUP(E55, 收支項目!$A:$D, 3,FALSE)), "", VLOOKUP(E55, 收支項目!$A:$D, 3,FALSE))</f>
        <v/>
      </c>
      <c r="H55" s="9" t="str">
        <f>IF(ISNA(VLOOKUP(E55, 收支項目!$A:$D, 4,FALSE)), "", VLOOKUP(E55, 收支項目!$A:$D, 4,FALSE))</f>
        <v/>
      </c>
      <c r="I55" s="11"/>
    </row>
    <row r="56" spans="4:9" x14ac:dyDescent="0.25">
      <c r="D56" s="10" t="str">
        <f t="shared" si="2"/>
        <v/>
      </c>
      <c r="F56" s="9" t="str">
        <f>IF(ISNA(VLOOKUP(E56, 收支項目!$A:$D, 2,FALSE)), "", VLOOKUP(E56, 收支項目!$A:$D, 2,FALSE))</f>
        <v/>
      </c>
      <c r="G56" s="9" t="str">
        <f>IF(ISNA(VLOOKUP(E56, 收支項目!$A:$D, 3,FALSE)), "", VLOOKUP(E56, 收支項目!$A:$D, 3,FALSE))</f>
        <v/>
      </c>
      <c r="H56" s="9" t="str">
        <f>IF(ISNA(VLOOKUP(E56, 收支項目!$A:$D, 4,FALSE)), "", VLOOKUP(E56, 收支項目!$A:$D, 4,FALSE))</f>
        <v/>
      </c>
      <c r="I56" s="11"/>
    </row>
    <row r="57" spans="4:9" x14ac:dyDescent="0.25">
      <c r="D57" s="10" t="str">
        <f t="shared" si="2"/>
        <v/>
      </c>
      <c r="F57" s="9" t="str">
        <f>IF(ISNA(VLOOKUP(E57, 收支項目!$A:$D, 2,FALSE)), "", VLOOKUP(E57, 收支項目!$A:$D, 2,FALSE))</f>
        <v/>
      </c>
      <c r="G57" s="9" t="str">
        <f>IF(ISNA(VLOOKUP(E57, 收支項目!$A:$D, 3,FALSE)), "", VLOOKUP(E57, 收支項目!$A:$D, 3,FALSE))</f>
        <v/>
      </c>
      <c r="H57" s="9" t="str">
        <f>IF(ISNA(VLOOKUP(E57, 收支項目!$A:$D, 4,FALSE)), "", VLOOKUP(E57, 收支項目!$A:$D, 4,FALSE))</f>
        <v/>
      </c>
      <c r="I57" s="11"/>
    </row>
    <row r="58" spans="4:9" x14ac:dyDescent="0.25">
      <c r="D58" s="10" t="str">
        <f t="shared" si="2"/>
        <v/>
      </c>
      <c r="F58" s="9" t="str">
        <f>IF(ISNA(VLOOKUP(E58, 收支項目!$A:$D, 2,FALSE)), "", VLOOKUP(E58, 收支項目!$A:$D, 2,FALSE))</f>
        <v/>
      </c>
      <c r="G58" s="9" t="str">
        <f>IF(ISNA(VLOOKUP(E58, 收支項目!$A:$D, 3,FALSE)), "", VLOOKUP(E58, 收支項目!$A:$D, 3,FALSE))</f>
        <v/>
      </c>
      <c r="H58" s="9" t="str">
        <f>IF(ISNA(VLOOKUP(E58, 收支項目!$A:$D, 4,FALSE)), "", VLOOKUP(E58, 收支項目!$A:$D, 4,FALSE))</f>
        <v/>
      </c>
      <c r="I58" s="11"/>
    </row>
    <row r="59" spans="4:9" x14ac:dyDescent="0.25">
      <c r="D59" s="10" t="str">
        <f t="shared" si="2"/>
        <v/>
      </c>
      <c r="F59" s="9" t="str">
        <f>IF(ISNA(VLOOKUP(E59, 收支項目!$A:$D, 2,FALSE)), "", VLOOKUP(E59, 收支項目!$A:$D, 2,FALSE))</f>
        <v/>
      </c>
      <c r="G59" s="9" t="str">
        <f>IF(ISNA(VLOOKUP(E59, 收支項目!$A:$D, 3,FALSE)), "", VLOOKUP(E59, 收支項目!$A:$D, 3,FALSE))</f>
        <v/>
      </c>
      <c r="H59" s="9" t="str">
        <f>IF(ISNA(VLOOKUP(E59, 收支項目!$A:$D, 4,FALSE)), "", VLOOKUP(E59, 收支項目!$A:$D, 4,FALSE))</f>
        <v/>
      </c>
      <c r="I59" s="11"/>
    </row>
    <row r="60" spans="4:9" x14ac:dyDescent="0.25">
      <c r="D60" s="10" t="str">
        <f t="shared" si="2"/>
        <v/>
      </c>
      <c r="F60" s="9" t="str">
        <f>IF(ISNA(VLOOKUP(E60, 收支項目!$A:$D, 2,FALSE)), "", VLOOKUP(E60, 收支項目!$A:$D, 2,FALSE))</f>
        <v/>
      </c>
      <c r="G60" s="9" t="str">
        <f>IF(ISNA(VLOOKUP(E60, 收支項目!$A:$D, 3,FALSE)), "", VLOOKUP(E60, 收支項目!$A:$D, 3,FALSE))</f>
        <v/>
      </c>
      <c r="H60" s="9" t="str">
        <f>IF(ISNA(VLOOKUP(E60, 收支項目!$A:$D, 4,FALSE)), "", VLOOKUP(E60, 收支項目!$A:$D, 4,FALSE))</f>
        <v/>
      </c>
      <c r="I60" s="11"/>
    </row>
    <row r="61" spans="4:9" x14ac:dyDescent="0.25">
      <c r="D61" s="10" t="str">
        <f t="shared" si="2"/>
        <v/>
      </c>
      <c r="F61" s="9" t="str">
        <f>IF(ISNA(VLOOKUP(E61, 收支項目!$A:$D, 2,FALSE)), "", VLOOKUP(E61, 收支項目!$A:$D, 2,FALSE))</f>
        <v/>
      </c>
      <c r="G61" s="9" t="str">
        <f>IF(ISNA(VLOOKUP(E61, 收支項目!$A:$D, 3,FALSE)), "", VLOOKUP(E61, 收支項目!$A:$D, 3,FALSE))</f>
        <v/>
      </c>
      <c r="H61" s="9" t="str">
        <f>IF(ISNA(VLOOKUP(E61, 收支項目!$A:$D, 4,FALSE)), "", VLOOKUP(E61, 收支項目!$A:$D, 4,FALSE))</f>
        <v/>
      </c>
      <c r="I61" s="11"/>
    </row>
    <row r="62" spans="4:9" x14ac:dyDescent="0.25">
      <c r="D62" s="10" t="str">
        <f t="shared" si="2"/>
        <v/>
      </c>
      <c r="F62" s="9" t="str">
        <f>IF(ISNA(VLOOKUP(E62, 收支項目!$A:$D, 2,FALSE)), "", VLOOKUP(E62, 收支項目!$A:$D, 2,FALSE))</f>
        <v/>
      </c>
      <c r="G62" s="9" t="str">
        <f>IF(ISNA(VLOOKUP(E62, 收支項目!$A:$D, 3,FALSE)), "", VLOOKUP(E62, 收支項目!$A:$D, 3,FALSE))</f>
        <v/>
      </c>
      <c r="H62" s="9" t="str">
        <f>IF(ISNA(VLOOKUP(E62, 收支項目!$A:$D, 4,FALSE)), "", VLOOKUP(E62, 收支項目!$A:$D, 4,FALSE))</f>
        <v/>
      </c>
      <c r="I62" s="11"/>
    </row>
    <row r="63" spans="4:9" x14ac:dyDescent="0.25">
      <c r="D63" s="10" t="str">
        <f t="shared" si="2"/>
        <v/>
      </c>
      <c r="F63" s="9" t="str">
        <f>IF(ISNA(VLOOKUP(E63, 收支項目!$A:$D, 2,FALSE)), "", VLOOKUP(E63, 收支項目!$A:$D, 2,FALSE))</f>
        <v/>
      </c>
      <c r="G63" s="9" t="str">
        <f>IF(ISNA(VLOOKUP(E63, 收支項目!$A:$D, 3,FALSE)), "", VLOOKUP(E63, 收支項目!$A:$D, 3,FALSE))</f>
        <v/>
      </c>
      <c r="H63" s="9" t="str">
        <f>IF(ISNA(VLOOKUP(E63, 收支項目!$A:$D, 4,FALSE)), "", VLOOKUP(E63, 收支項目!$A:$D, 4,FALSE))</f>
        <v/>
      </c>
      <c r="I63" s="11"/>
    </row>
    <row r="64" spans="4:9" x14ac:dyDescent="0.25">
      <c r="D64" s="10" t="str">
        <f t="shared" si="2"/>
        <v/>
      </c>
      <c r="F64" s="9" t="str">
        <f>IF(ISNA(VLOOKUP(E64, 收支項目!$A:$D, 2,FALSE)), "", VLOOKUP(E64, 收支項目!$A:$D, 2,FALSE))</f>
        <v/>
      </c>
      <c r="G64" s="9" t="str">
        <f>IF(ISNA(VLOOKUP(E64, 收支項目!$A:$D, 3,FALSE)), "", VLOOKUP(E64, 收支項目!$A:$D, 3,FALSE))</f>
        <v/>
      </c>
      <c r="H64" s="9" t="str">
        <f>IF(ISNA(VLOOKUP(E64, 收支項目!$A:$D, 4,FALSE)), "", VLOOKUP(E64, 收支項目!$A:$D, 4,FALSE))</f>
        <v/>
      </c>
      <c r="I64" s="11"/>
    </row>
    <row r="65" spans="4:9" x14ac:dyDescent="0.25">
      <c r="D65" s="10" t="str">
        <f t="shared" si="2"/>
        <v/>
      </c>
      <c r="F65" s="9" t="str">
        <f>IF(ISNA(VLOOKUP(E65, 收支項目!$A:$D, 2,FALSE)), "", VLOOKUP(E65, 收支項目!$A:$D, 2,FALSE))</f>
        <v/>
      </c>
      <c r="G65" s="9" t="str">
        <f>IF(ISNA(VLOOKUP(E65, 收支項目!$A:$D, 3,FALSE)), "", VLOOKUP(E65, 收支項目!$A:$D, 3,FALSE))</f>
        <v/>
      </c>
      <c r="H65" s="9" t="str">
        <f>IF(ISNA(VLOOKUP(E65, 收支項目!$A:$D, 4,FALSE)), "", VLOOKUP(E65, 收支項目!$A:$D, 4,FALSE))</f>
        <v/>
      </c>
      <c r="I65" s="11"/>
    </row>
    <row r="66" spans="4:9" x14ac:dyDescent="0.25">
      <c r="D66" s="10" t="str">
        <f t="shared" si="2"/>
        <v/>
      </c>
      <c r="F66" s="9" t="str">
        <f>IF(ISNA(VLOOKUP(E66, 收支項目!$A:$D, 2,FALSE)), "", VLOOKUP(E66, 收支項目!$A:$D, 2,FALSE))</f>
        <v/>
      </c>
      <c r="G66" s="9" t="str">
        <f>IF(ISNA(VLOOKUP(E66, 收支項目!$A:$D, 3,FALSE)), "", VLOOKUP(E66, 收支項目!$A:$D, 3,FALSE))</f>
        <v/>
      </c>
      <c r="H66" s="9" t="str">
        <f>IF(ISNA(VLOOKUP(E66, 收支項目!$A:$D, 4,FALSE)), "", VLOOKUP(E66, 收支項目!$A:$D, 4,FALSE))</f>
        <v/>
      </c>
      <c r="I66" s="11"/>
    </row>
    <row r="67" spans="4:9" x14ac:dyDescent="0.25">
      <c r="D67" s="10" t="str">
        <f t="shared" si="2"/>
        <v/>
      </c>
      <c r="F67" s="9" t="str">
        <f>IF(ISNA(VLOOKUP(E67, 收支項目!$A:$D, 2,FALSE)), "", VLOOKUP(E67, 收支項目!$A:$D, 2,FALSE))</f>
        <v/>
      </c>
      <c r="G67" s="9" t="str">
        <f>IF(ISNA(VLOOKUP(E67, 收支項目!$A:$D, 3,FALSE)), "", VLOOKUP(E67, 收支項目!$A:$D, 3,FALSE))</f>
        <v/>
      </c>
      <c r="H67" s="9" t="str">
        <f>IF(ISNA(VLOOKUP(E67, 收支項目!$A:$D, 4,FALSE)), "", VLOOKUP(E67, 收支項目!$A:$D, 4,FALSE))</f>
        <v/>
      </c>
      <c r="I67" s="11"/>
    </row>
    <row r="68" spans="4:9" x14ac:dyDescent="0.25">
      <c r="D68" s="10" t="str">
        <f t="shared" si="2"/>
        <v/>
      </c>
      <c r="F68" s="9" t="str">
        <f>IF(ISNA(VLOOKUP(E68, 收支項目!$A:$D, 2,FALSE)), "", VLOOKUP(E68, 收支項目!$A:$D, 2,FALSE))</f>
        <v/>
      </c>
      <c r="G68" s="9" t="str">
        <f>IF(ISNA(VLOOKUP(E68, 收支項目!$A:$D, 3,FALSE)), "", VLOOKUP(E68, 收支項目!$A:$D, 3,FALSE))</f>
        <v/>
      </c>
      <c r="H68" s="9" t="str">
        <f>IF(ISNA(VLOOKUP(E68, 收支項目!$A:$D, 4,FALSE)), "", VLOOKUP(E68, 收支項目!$A:$D, 4,FALSE))</f>
        <v/>
      </c>
      <c r="I68" s="11"/>
    </row>
    <row r="69" spans="4:9" x14ac:dyDescent="0.25">
      <c r="D69" s="10" t="str">
        <f t="shared" si="2"/>
        <v/>
      </c>
      <c r="F69" s="9" t="str">
        <f>IF(ISNA(VLOOKUP(E69, 收支項目!$A:$D, 2,FALSE)), "", VLOOKUP(E69, 收支項目!$A:$D, 2,FALSE))</f>
        <v/>
      </c>
      <c r="G69" s="9" t="str">
        <f>IF(ISNA(VLOOKUP(E69, 收支項目!$A:$D, 3,FALSE)), "", VLOOKUP(E69, 收支項目!$A:$D, 3,FALSE))</f>
        <v/>
      </c>
      <c r="H69" s="9" t="str">
        <f>IF(ISNA(VLOOKUP(E69, 收支項目!$A:$D, 4,FALSE)), "", VLOOKUP(E69, 收支項目!$A:$D, 4,FALSE))</f>
        <v/>
      </c>
      <c r="I69" s="11"/>
    </row>
    <row r="70" spans="4:9" x14ac:dyDescent="0.25">
      <c r="D70" s="10" t="str">
        <f t="shared" si="2"/>
        <v/>
      </c>
      <c r="F70" s="9" t="str">
        <f>IF(ISNA(VLOOKUP(E70, 收支項目!$A:$D, 2,FALSE)), "", VLOOKUP(E70, 收支項目!$A:$D, 2,FALSE))</f>
        <v/>
      </c>
      <c r="G70" s="9" t="str">
        <f>IF(ISNA(VLOOKUP(E70, 收支項目!$A:$D, 3,FALSE)), "", VLOOKUP(E70, 收支項目!$A:$D, 3,FALSE))</f>
        <v/>
      </c>
      <c r="H70" s="9" t="str">
        <f>IF(ISNA(VLOOKUP(E70, 收支項目!$A:$D, 4,FALSE)), "", VLOOKUP(E70, 收支項目!$A:$D, 4,FALSE))</f>
        <v/>
      </c>
      <c r="I70" s="11"/>
    </row>
    <row r="71" spans="4:9" x14ac:dyDescent="0.25">
      <c r="D71" s="10" t="str">
        <f t="shared" si="2"/>
        <v/>
      </c>
      <c r="F71" s="9" t="str">
        <f>IF(ISNA(VLOOKUP(E71, 收支項目!$A:$D, 2,FALSE)), "", VLOOKUP(E71, 收支項目!$A:$D, 2,FALSE))</f>
        <v/>
      </c>
      <c r="G71" s="9" t="str">
        <f>IF(ISNA(VLOOKUP(E71, 收支項目!$A:$D, 3,FALSE)), "", VLOOKUP(E71, 收支項目!$A:$D, 3,FALSE))</f>
        <v/>
      </c>
      <c r="H71" s="9" t="str">
        <f>IF(ISNA(VLOOKUP(E71, 收支項目!$A:$D, 4,FALSE)), "", VLOOKUP(E71, 收支項目!$A:$D, 4,FALSE))</f>
        <v/>
      </c>
      <c r="I71" s="11"/>
    </row>
    <row r="72" spans="4:9" x14ac:dyDescent="0.25">
      <c r="D72" s="10" t="str">
        <f t="shared" si="2"/>
        <v/>
      </c>
      <c r="F72" s="9" t="str">
        <f>IF(ISNA(VLOOKUP(E72, 收支項目!$A:$D, 2,FALSE)), "", VLOOKUP(E72, 收支項目!$A:$D, 2,FALSE))</f>
        <v/>
      </c>
      <c r="G72" s="9" t="str">
        <f>IF(ISNA(VLOOKUP(E72, 收支項目!$A:$D, 3,FALSE)), "", VLOOKUP(E72, 收支項目!$A:$D, 3,FALSE))</f>
        <v/>
      </c>
      <c r="H72" s="9" t="str">
        <f>IF(ISNA(VLOOKUP(E72, 收支項目!$A:$D, 4,FALSE)), "", VLOOKUP(E72, 收支項目!$A:$D, 4,FALSE))</f>
        <v/>
      </c>
      <c r="I72" s="11"/>
    </row>
    <row r="73" spans="4:9" x14ac:dyDescent="0.25">
      <c r="D73" s="10" t="str">
        <f t="shared" ref="D73:D123" si="3">IF(A73="","",A73&amp;"/"&amp;B73&amp;"/"&amp;C73)</f>
        <v/>
      </c>
      <c r="F73" s="9" t="str">
        <f>IF(ISNA(VLOOKUP(E73, 收支項目!$A:$D, 2,FALSE)), "", VLOOKUP(E73, 收支項目!$A:$D, 2,FALSE))</f>
        <v/>
      </c>
      <c r="G73" s="9" t="str">
        <f>IF(ISNA(VLOOKUP(E73, 收支項目!$A:$D, 3,FALSE)), "", VLOOKUP(E73, 收支項目!$A:$D, 3,FALSE))</f>
        <v/>
      </c>
      <c r="H73" s="9" t="str">
        <f>IF(ISNA(VLOOKUP(E73, 收支項目!$A:$D, 4,FALSE)), "", VLOOKUP(E73, 收支項目!$A:$D, 4,FALSE))</f>
        <v/>
      </c>
      <c r="I73" s="11"/>
    </row>
    <row r="74" spans="4:9" x14ac:dyDescent="0.25">
      <c r="D74" s="10" t="str">
        <f t="shared" si="3"/>
        <v/>
      </c>
      <c r="F74" s="9" t="str">
        <f>IF(ISNA(VLOOKUP(E74, 收支項目!$A:$D, 2,FALSE)), "", VLOOKUP(E74, 收支項目!$A:$D, 2,FALSE))</f>
        <v/>
      </c>
      <c r="G74" s="9" t="str">
        <f>IF(ISNA(VLOOKUP(E74, 收支項目!$A:$D, 3,FALSE)), "", VLOOKUP(E74, 收支項目!$A:$D, 3,FALSE))</f>
        <v/>
      </c>
      <c r="H74" s="9" t="str">
        <f>IF(ISNA(VLOOKUP(E74, 收支項目!$A:$D, 4,FALSE)), "", VLOOKUP(E74, 收支項目!$A:$D, 4,FALSE))</f>
        <v/>
      </c>
      <c r="I74" s="11"/>
    </row>
    <row r="75" spans="4:9" x14ac:dyDescent="0.25">
      <c r="D75" s="10" t="str">
        <f t="shared" si="3"/>
        <v/>
      </c>
      <c r="F75" s="9" t="str">
        <f>IF(ISNA(VLOOKUP(E75, 收支項目!$A:$D, 2,FALSE)), "", VLOOKUP(E75, 收支項目!$A:$D, 2,FALSE))</f>
        <v/>
      </c>
      <c r="G75" s="9" t="str">
        <f>IF(ISNA(VLOOKUP(E75, 收支項目!$A:$D, 3,FALSE)), "", VLOOKUP(E75, 收支項目!$A:$D, 3,FALSE))</f>
        <v/>
      </c>
      <c r="H75" s="9" t="str">
        <f>IF(ISNA(VLOOKUP(E75, 收支項目!$A:$D, 4,FALSE)), "", VLOOKUP(E75, 收支項目!$A:$D, 4,FALSE))</f>
        <v/>
      </c>
      <c r="I75" s="11"/>
    </row>
    <row r="76" spans="4:9" x14ac:dyDescent="0.25">
      <c r="D76" s="10" t="str">
        <f t="shared" si="3"/>
        <v/>
      </c>
      <c r="F76" s="9" t="str">
        <f>IF(ISNA(VLOOKUP(E76, 收支項目!$A:$D, 2,FALSE)), "", VLOOKUP(E76, 收支項目!$A:$D, 2,FALSE))</f>
        <v/>
      </c>
      <c r="G76" s="9" t="str">
        <f>IF(ISNA(VLOOKUP(E76, 收支項目!$A:$D, 3,FALSE)), "", VLOOKUP(E76, 收支項目!$A:$D, 3,FALSE))</f>
        <v/>
      </c>
      <c r="H76" s="9" t="str">
        <f>IF(ISNA(VLOOKUP(E76, 收支項目!$A:$D, 4,FALSE)), "", VLOOKUP(E76, 收支項目!$A:$D, 4,FALSE))</f>
        <v/>
      </c>
      <c r="I76" s="11"/>
    </row>
    <row r="77" spans="4:9" x14ac:dyDescent="0.25">
      <c r="D77" s="10" t="str">
        <f t="shared" si="3"/>
        <v/>
      </c>
      <c r="F77" s="9" t="str">
        <f>IF(ISNA(VLOOKUP(E77, 收支項目!$A:$D, 2,FALSE)), "", VLOOKUP(E77, 收支項目!$A:$D, 2,FALSE))</f>
        <v/>
      </c>
      <c r="G77" s="9" t="str">
        <f>IF(ISNA(VLOOKUP(E77, 收支項目!$A:$D, 3,FALSE)), "", VLOOKUP(E77, 收支項目!$A:$D, 3,FALSE))</f>
        <v/>
      </c>
      <c r="H77" s="9" t="str">
        <f>IF(ISNA(VLOOKUP(E77, 收支項目!$A:$D, 4,FALSE)), "", VLOOKUP(E77, 收支項目!$A:$D, 4,FALSE))</f>
        <v/>
      </c>
      <c r="I77" s="11"/>
    </row>
    <row r="78" spans="4:9" x14ac:dyDescent="0.25">
      <c r="D78" s="10" t="str">
        <f t="shared" si="3"/>
        <v/>
      </c>
      <c r="F78" s="9" t="str">
        <f>IF(ISNA(VLOOKUP(E78, 收支項目!$A:$D, 2,FALSE)), "", VLOOKUP(E78, 收支項目!$A:$D, 2,FALSE))</f>
        <v/>
      </c>
      <c r="G78" s="9" t="str">
        <f>IF(ISNA(VLOOKUP(E78, 收支項目!$A:$D, 3,FALSE)), "", VLOOKUP(E78, 收支項目!$A:$D, 3,FALSE))</f>
        <v/>
      </c>
      <c r="H78" s="9" t="str">
        <f>IF(ISNA(VLOOKUP(E78, 收支項目!$A:$D, 4,FALSE)), "", VLOOKUP(E78, 收支項目!$A:$D, 4,FALSE))</f>
        <v/>
      </c>
      <c r="I78" s="11"/>
    </row>
    <row r="79" spans="4:9" x14ac:dyDescent="0.25">
      <c r="D79" s="10" t="str">
        <f t="shared" si="3"/>
        <v/>
      </c>
      <c r="F79" s="9" t="str">
        <f>IF(ISNA(VLOOKUP(E79, 收支項目!$A:$D, 2,FALSE)), "", VLOOKUP(E79, 收支項目!$A:$D, 2,FALSE))</f>
        <v/>
      </c>
      <c r="G79" s="9" t="str">
        <f>IF(ISNA(VLOOKUP(E79, 收支項目!$A:$D, 3,FALSE)), "", VLOOKUP(E79, 收支項目!$A:$D, 3,FALSE))</f>
        <v/>
      </c>
      <c r="H79" s="9" t="str">
        <f>IF(ISNA(VLOOKUP(E79, 收支項目!$A:$D, 4,FALSE)), "", VLOOKUP(E79, 收支項目!$A:$D, 4,FALSE))</f>
        <v/>
      </c>
      <c r="I79" s="11"/>
    </row>
    <row r="80" spans="4:9" x14ac:dyDescent="0.25">
      <c r="D80" s="10" t="str">
        <f t="shared" si="3"/>
        <v/>
      </c>
      <c r="F80" s="9" t="str">
        <f>IF(ISNA(VLOOKUP(E80, 收支項目!$A:$D, 2,FALSE)), "", VLOOKUP(E80, 收支項目!$A:$D, 2,FALSE))</f>
        <v/>
      </c>
      <c r="G80" s="9" t="str">
        <f>IF(ISNA(VLOOKUP(E80, 收支項目!$A:$D, 3,FALSE)), "", VLOOKUP(E80, 收支項目!$A:$D, 3,FALSE))</f>
        <v/>
      </c>
      <c r="H80" s="9" t="str">
        <f>IF(ISNA(VLOOKUP(E80, 收支項目!$A:$D, 4,FALSE)), "", VLOOKUP(E80, 收支項目!$A:$D, 4,FALSE))</f>
        <v/>
      </c>
      <c r="I80" s="11"/>
    </row>
    <row r="81" spans="4:9" x14ac:dyDescent="0.25">
      <c r="D81" s="10" t="str">
        <f t="shared" si="3"/>
        <v/>
      </c>
      <c r="F81" s="9" t="str">
        <f>IF(ISNA(VLOOKUP(E81, 收支項目!$A:$D, 2,FALSE)), "", VLOOKUP(E81, 收支項目!$A:$D, 2,FALSE))</f>
        <v/>
      </c>
      <c r="G81" s="9" t="str">
        <f>IF(ISNA(VLOOKUP(E81, 收支項目!$A:$D, 3,FALSE)), "", VLOOKUP(E81, 收支項目!$A:$D, 3,FALSE))</f>
        <v/>
      </c>
      <c r="H81" s="9" t="str">
        <f>IF(ISNA(VLOOKUP(E81, 收支項目!$A:$D, 4,FALSE)), "", VLOOKUP(E81, 收支項目!$A:$D, 4,FALSE))</f>
        <v/>
      </c>
      <c r="I81" s="11"/>
    </row>
    <row r="82" spans="4:9" x14ac:dyDescent="0.25">
      <c r="D82" s="10" t="str">
        <f t="shared" si="3"/>
        <v/>
      </c>
      <c r="F82" s="9" t="str">
        <f>IF(ISNA(VLOOKUP(E82, 收支項目!$A:$D, 2,FALSE)), "", VLOOKUP(E82, 收支項目!$A:$D, 2,FALSE))</f>
        <v/>
      </c>
      <c r="G82" s="9" t="str">
        <f>IF(ISNA(VLOOKUP(E82, 收支項目!$A:$D, 3,FALSE)), "", VLOOKUP(E82, 收支項目!$A:$D, 3,FALSE))</f>
        <v/>
      </c>
      <c r="H82" s="9" t="str">
        <f>IF(ISNA(VLOOKUP(E82, 收支項目!$A:$D, 4,FALSE)), "", VLOOKUP(E82, 收支項目!$A:$D, 4,FALSE))</f>
        <v/>
      </c>
      <c r="I82" s="11"/>
    </row>
    <row r="83" spans="4:9" x14ac:dyDescent="0.25">
      <c r="D83" s="10" t="str">
        <f t="shared" si="3"/>
        <v/>
      </c>
      <c r="F83" s="9" t="str">
        <f>IF(ISNA(VLOOKUP(E83, 收支項目!$A:$D, 2,FALSE)), "", VLOOKUP(E83, 收支項目!$A:$D, 2,FALSE))</f>
        <v/>
      </c>
      <c r="G83" s="9" t="str">
        <f>IF(ISNA(VLOOKUP(E83, 收支項目!$A:$D, 3,FALSE)), "", VLOOKUP(E83, 收支項目!$A:$D, 3,FALSE))</f>
        <v/>
      </c>
      <c r="H83" s="9" t="str">
        <f>IF(ISNA(VLOOKUP(E83, 收支項目!$A:$D, 4,FALSE)), "", VLOOKUP(E83, 收支項目!$A:$D, 4,FALSE))</f>
        <v/>
      </c>
      <c r="I83" s="11"/>
    </row>
    <row r="84" spans="4:9" x14ac:dyDescent="0.25">
      <c r="D84" s="10" t="str">
        <f t="shared" si="3"/>
        <v/>
      </c>
      <c r="F84" s="9" t="str">
        <f>IF(ISNA(VLOOKUP(E84, 收支項目!$A:$D, 2,FALSE)), "", VLOOKUP(E84, 收支項目!$A:$D, 2,FALSE))</f>
        <v/>
      </c>
      <c r="G84" s="9" t="str">
        <f>IF(ISNA(VLOOKUP(E84, 收支項目!$A:$D, 3,FALSE)), "", VLOOKUP(E84, 收支項目!$A:$D, 3,FALSE))</f>
        <v/>
      </c>
      <c r="H84" s="9" t="str">
        <f>IF(ISNA(VLOOKUP(E84, 收支項目!$A:$D, 4,FALSE)), "", VLOOKUP(E84, 收支項目!$A:$D, 4,FALSE))</f>
        <v/>
      </c>
      <c r="I84" s="11"/>
    </row>
    <row r="85" spans="4:9" x14ac:dyDescent="0.25">
      <c r="D85" s="10" t="str">
        <f t="shared" si="3"/>
        <v/>
      </c>
      <c r="F85" s="9" t="str">
        <f>IF(ISNA(VLOOKUP(E85, 收支項目!$A:$D, 2,FALSE)), "", VLOOKUP(E85, 收支項目!$A:$D, 2,FALSE))</f>
        <v/>
      </c>
      <c r="G85" s="9" t="str">
        <f>IF(ISNA(VLOOKUP(E85, 收支項目!$A:$D, 3,FALSE)), "", VLOOKUP(E85, 收支項目!$A:$D, 3,FALSE))</f>
        <v/>
      </c>
      <c r="H85" s="9" t="str">
        <f>IF(ISNA(VLOOKUP(E85, 收支項目!$A:$D, 4,FALSE)), "", VLOOKUP(E85, 收支項目!$A:$D, 4,FALSE))</f>
        <v/>
      </c>
      <c r="I85" s="11"/>
    </row>
    <row r="86" spans="4:9" x14ac:dyDescent="0.25">
      <c r="D86" s="10" t="str">
        <f t="shared" si="3"/>
        <v/>
      </c>
      <c r="F86" s="9" t="str">
        <f>IF(ISNA(VLOOKUP(E86, 收支項目!$A:$D, 2,FALSE)), "", VLOOKUP(E86, 收支項目!$A:$D, 2,FALSE))</f>
        <v/>
      </c>
      <c r="G86" s="9" t="str">
        <f>IF(ISNA(VLOOKUP(E86, 收支項目!$A:$D, 3,FALSE)), "", VLOOKUP(E86, 收支項目!$A:$D, 3,FALSE))</f>
        <v/>
      </c>
      <c r="H86" s="9" t="str">
        <f>IF(ISNA(VLOOKUP(E86, 收支項目!$A:$D, 4,FALSE)), "", VLOOKUP(E86, 收支項目!$A:$D, 4,FALSE))</f>
        <v/>
      </c>
      <c r="I86" s="11"/>
    </row>
    <row r="87" spans="4:9" x14ac:dyDescent="0.25">
      <c r="D87" s="10" t="str">
        <f t="shared" si="3"/>
        <v/>
      </c>
      <c r="F87" s="9" t="str">
        <f>IF(ISNA(VLOOKUP(E87, 收支項目!$A:$D, 2,FALSE)), "", VLOOKUP(E87, 收支項目!$A:$D, 2,FALSE))</f>
        <v/>
      </c>
      <c r="G87" s="9" t="str">
        <f>IF(ISNA(VLOOKUP(E87, 收支項目!$A:$D, 3,FALSE)), "", VLOOKUP(E87, 收支項目!$A:$D, 3,FALSE))</f>
        <v/>
      </c>
      <c r="H87" s="9" t="str">
        <f>IF(ISNA(VLOOKUP(E87, 收支項目!$A:$D, 4,FALSE)), "", VLOOKUP(E87, 收支項目!$A:$D, 4,FALSE))</f>
        <v/>
      </c>
      <c r="I87" s="11"/>
    </row>
    <row r="88" spans="4:9" x14ac:dyDescent="0.25">
      <c r="D88" s="10" t="str">
        <f t="shared" si="3"/>
        <v/>
      </c>
      <c r="F88" s="9" t="str">
        <f>IF(ISNA(VLOOKUP(E88, 收支項目!$A:$D, 2,FALSE)), "", VLOOKUP(E88, 收支項目!$A:$D, 2,FALSE))</f>
        <v/>
      </c>
      <c r="G88" s="9" t="str">
        <f>IF(ISNA(VLOOKUP(E88, 收支項目!$A:$D, 3,FALSE)), "", VLOOKUP(E88, 收支項目!$A:$D, 3,FALSE))</f>
        <v/>
      </c>
      <c r="H88" s="9" t="str">
        <f>IF(ISNA(VLOOKUP(E88, 收支項目!$A:$D, 4,FALSE)), "", VLOOKUP(E88, 收支項目!$A:$D, 4,FALSE))</f>
        <v/>
      </c>
      <c r="I88" s="11"/>
    </row>
    <row r="89" spans="4:9" x14ac:dyDescent="0.25">
      <c r="D89" s="10" t="str">
        <f t="shared" si="3"/>
        <v/>
      </c>
      <c r="F89" s="9" t="str">
        <f>IF(ISNA(VLOOKUP(E89, 收支項目!$A:$D, 2,FALSE)), "", VLOOKUP(E89, 收支項目!$A:$D, 2,FALSE))</f>
        <v/>
      </c>
      <c r="G89" s="9" t="str">
        <f>IF(ISNA(VLOOKUP(E89, 收支項目!$A:$D, 3,FALSE)), "", VLOOKUP(E89, 收支項目!$A:$D, 3,FALSE))</f>
        <v/>
      </c>
      <c r="H89" s="9" t="str">
        <f>IF(ISNA(VLOOKUP(E89, 收支項目!$A:$D, 4,FALSE)), "", VLOOKUP(E89, 收支項目!$A:$D, 4,FALSE))</f>
        <v/>
      </c>
      <c r="I89" s="11"/>
    </row>
    <row r="90" spans="4:9" x14ac:dyDescent="0.25">
      <c r="D90" s="10" t="str">
        <f t="shared" si="3"/>
        <v/>
      </c>
      <c r="F90" s="9" t="str">
        <f>IF(ISNA(VLOOKUP(E90, 收支項目!$A:$D, 2,FALSE)), "", VLOOKUP(E90, 收支項目!$A:$D, 2,FALSE))</f>
        <v/>
      </c>
      <c r="G90" s="9" t="str">
        <f>IF(ISNA(VLOOKUP(E90, 收支項目!$A:$D, 3,FALSE)), "", VLOOKUP(E90, 收支項目!$A:$D, 3,FALSE))</f>
        <v/>
      </c>
      <c r="H90" s="9" t="str">
        <f>IF(ISNA(VLOOKUP(E90, 收支項目!$A:$D, 4,FALSE)), "", VLOOKUP(E90, 收支項目!$A:$D, 4,FALSE))</f>
        <v/>
      </c>
      <c r="I90" s="11"/>
    </row>
    <row r="91" spans="4:9" x14ac:dyDescent="0.25">
      <c r="D91" s="10" t="str">
        <f t="shared" si="3"/>
        <v/>
      </c>
      <c r="F91" s="9" t="str">
        <f>IF(ISNA(VLOOKUP(E91, 收支項目!$A:$D, 2,FALSE)), "", VLOOKUP(E91, 收支項目!$A:$D, 2,FALSE))</f>
        <v/>
      </c>
      <c r="G91" s="9" t="str">
        <f>IF(ISNA(VLOOKUP(E91, 收支項目!$A:$D, 3,FALSE)), "", VLOOKUP(E91, 收支項目!$A:$D, 3,FALSE))</f>
        <v/>
      </c>
      <c r="H91" s="9" t="str">
        <f>IF(ISNA(VLOOKUP(E91, 收支項目!$A:$D, 4,FALSE)), "", VLOOKUP(E91, 收支項目!$A:$D, 4,FALSE))</f>
        <v/>
      </c>
      <c r="I91" s="11"/>
    </row>
    <row r="92" spans="4:9" x14ac:dyDescent="0.25">
      <c r="D92" s="10" t="str">
        <f t="shared" si="3"/>
        <v/>
      </c>
      <c r="F92" s="9" t="str">
        <f>IF(ISNA(VLOOKUP(E92, 收支項目!$A:$D, 2,FALSE)), "", VLOOKUP(E92, 收支項目!$A:$D, 2,FALSE))</f>
        <v/>
      </c>
      <c r="G92" s="9" t="str">
        <f>IF(ISNA(VLOOKUP(E92, 收支項目!$A:$D, 3,FALSE)), "", VLOOKUP(E92, 收支項目!$A:$D, 3,FALSE))</f>
        <v/>
      </c>
      <c r="H92" s="9" t="str">
        <f>IF(ISNA(VLOOKUP(E92, 收支項目!$A:$D, 4,FALSE)), "", VLOOKUP(E92, 收支項目!$A:$D, 4,FALSE))</f>
        <v/>
      </c>
      <c r="I92" s="11"/>
    </row>
    <row r="93" spans="4:9" x14ac:dyDescent="0.25">
      <c r="D93" s="10" t="str">
        <f t="shared" si="3"/>
        <v/>
      </c>
      <c r="F93" s="9" t="str">
        <f>IF(ISNA(VLOOKUP(E93, 收支項目!$A:$D, 2,FALSE)), "", VLOOKUP(E93, 收支項目!$A:$D, 2,FALSE))</f>
        <v/>
      </c>
      <c r="G93" s="9" t="str">
        <f>IF(ISNA(VLOOKUP(E93, 收支項目!$A:$D, 3,FALSE)), "", VLOOKUP(E93, 收支項目!$A:$D, 3,FALSE))</f>
        <v/>
      </c>
      <c r="H93" s="9" t="str">
        <f>IF(ISNA(VLOOKUP(E93, 收支項目!$A:$D, 4,FALSE)), "", VLOOKUP(E93, 收支項目!$A:$D, 4,FALSE))</f>
        <v/>
      </c>
      <c r="I93" s="11"/>
    </row>
    <row r="94" spans="4:9" x14ac:dyDescent="0.25">
      <c r="D94" s="10" t="str">
        <f t="shared" si="3"/>
        <v/>
      </c>
      <c r="F94" s="9" t="str">
        <f>IF(ISNA(VLOOKUP(E94, 收支項目!$A:$D, 2,FALSE)), "", VLOOKUP(E94, 收支項目!$A:$D, 2,FALSE))</f>
        <v/>
      </c>
      <c r="G94" s="9" t="str">
        <f>IF(ISNA(VLOOKUP(E94, 收支項目!$A:$D, 3,FALSE)), "", VLOOKUP(E94, 收支項目!$A:$D, 3,FALSE))</f>
        <v/>
      </c>
      <c r="H94" s="9" t="str">
        <f>IF(ISNA(VLOOKUP(E94, 收支項目!$A:$D, 4,FALSE)), "", VLOOKUP(E94, 收支項目!$A:$D, 4,FALSE))</f>
        <v/>
      </c>
      <c r="I94" s="11"/>
    </row>
    <row r="95" spans="4:9" x14ac:dyDescent="0.25">
      <c r="D95" s="10" t="str">
        <f t="shared" si="3"/>
        <v/>
      </c>
      <c r="F95" s="9" t="str">
        <f>IF(ISNA(VLOOKUP(E95, 收支項目!$A:$D, 2,FALSE)), "", VLOOKUP(E95, 收支項目!$A:$D, 2,FALSE))</f>
        <v/>
      </c>
      <c r="G95" s="9" t="str">
        <f>IF(ISNA(VLOOKUP(E95, 收支項目!$A:$D, 3,FALSE)), "", VLOOKUP(E95, 收支項目!$A:$D, 3,FALSE))</f>
        <v/>
      </c>
      <c r="H95" s="9" t="str">
        <f>IF(ISNA(VLOOKUP(E95, 收支項目!$A:$D, 4,FALSE)), "", VLOOKUP(E95, 收支項目!$A:$D, 4,FALSE))</f>
        <v/>
      </c>
      <c r="I95" s="11"/>
    </row>
    <row r="96" spans="4:9" x14ac:dyDescent="0.25">
      <c r="D96" s="10" t="str">
        <f t="shared" si="3"/>
        <v/>
      </c>
      <c r="F96" s="9" t="str">
        <f>IF(ISNA(VLOOKUP(E96, 收支項目!$A:$D, 2,FALSE)), "", VLOOKUP(E96, 收支項目!$A:$D, 2,FALSE))</f>
        <v/>
      </c>
      <c r="G96" s="9" t="str">
        <f>IF(ISNA(VLOOKUP(E96, 收支項目!$A:$D, 3,FALSE)), "", VLOOKUP(E96, 收支項目!$A:$D, 3,FALSE))</f>
        <v/>
      </c>
      <c r="H96" s="9" t="str">
        <f>IF(ISNA(VLOOKUP(E96, 收支項目!$A:$D, 4,FALSE)), "", VLOOKUP(E96, 收支項目!$A:$D, 4,FALSE))</f>
        <v/>
      </c>
      <c r="I96" s="11"/>
    </row>
    <row r="97" spans="4:9" x14ac:dyDescent="0.25">
      <c r="D97" s="10" t="str">
        <f t="shared" si="3"/>
        <v/>
      </c>
      <c r="F97" s="9" t="str">
        <f>IF(ISNA(VLOOKUP(E97, 收支項目!$A:$D, 2,FALSE)), "", VLOOKUP(E97, 收支項目!$A:$D, 2,FALSE))</f>
        <v/>
      </c>
      <c r="G97" s="9" t="str">
        <f>IF(ISNA(VLOOKUP(E97, 收支項目!$A:$D, 3,FALSE)), "", VLOOKUP(E97, 收支項目!$A:$D, 3,FALSE))</f>
        <v/>
      </c>
      <c r="H97" s="9" t="str">
        <f>IF(ISNA(VLOOKUP(E97, 收支項目!$A:$D, 4,FALSE)), "", VLOOKUP(E97, 收支項目!$A:$D, 4,FALSE))</f>
        <v/>
      </c>
      <c r="I97" s="11"/>
    </row>
    <row r="98" spans="4:9" x14ac:dyDescent="0.25">
      <c r="D98" s="10" t="str">
        <f t="shared" si="3"/>
        <v/>
      </c>
      <c r="F98" s="9" t="str">
        <f>IF(ISNA(VLOOKUP(E98, 收支項目!$A:$D, 2,FALSE)), "", VLOOKUP(E98, 收支項目!$A:$D, 2,FALSE))</f>
        <v/>
      </c>
      <c r="G98" s="9" t="str">
        <f>IF(ISNA(VLOOKUP(E98, 收支項目!$A:$D, 3,FALSE)), "", VLOOKUP(E98, 收支項目!$A:$D, 3,FALSE))</f>
        <v/>
      </c>
      <c r="H98" s="9" t="str">
        <f>IF(ISNA(VLOOKUP(E98, 收支項目!$A:$D, 4,FALSE)), "", VLOOKUP(E98, 收支項目!$A:$D, 4,FALSE))</f>
        <v/>
      </c>
      <c r="I98" s="11"/>
    </row>
    <row r="99" spans="4:9" x14ac:dyDescent="0.25">
      <c r="D99" s="10" t="str">
        <f t="shared" si="3"/>
        <v/>
      </c>
      <c r="F99" s="9" t="str">
        <f>IF(ISNA(VLOOKUP(E99, 收支項目!$A:$D, 2,FALSE)), "", VLOOKUP(E99, 收支項目!$A:$D, 2,FALSE))</f>
        <v/>
      </c>
      <c r="G99" s="9" t="str">
        <f>IF(ISNA(VLOOKUP(E99, 收支項目!$A:$D, 3,FALSE)), "", VLOOKUP(E99, 收支項目!$A:$D, 3,FALSE))</f>
        <v/>
      </c>
      <c r="H99" s="9" t="str">
        <f>IF(ISNA(VLOOKUP(E99, 收支項目!$A:$D, 4,FALSE)), "", VLOOKUP(E99, 收支項目!$A:$D, 4,FALSE))</f>
        <v/>
      </c>
      <c r="I99" s="11"/>
    </row>
    <row r="100" spans="4:9" x14ac:dyDescent="0.25">
      <c r="D100" s="10" t="str">
        <f t="shared" si="3"/>
        <v/>
      </c>
      <c r="F100" s="9" t="str">
        <f>IF(ISNA(VLOOKUP(E100, 收支項目!$A:$D, 2,FALSE)), "", VLOOKUP(E100, 收支項目!$A:$D, 2,FALSE))</f>
        <v/>
      </c>
      <c r="G100" s="9" t="str">
        <f>IF(ISNA(VLOOKUP(E100, 收支項目!$A:$D, 3,FALSE)), "", VLOOKUP(E100, 收支項目!$A:$D, 3,FALSE))</f>
        <v/>
      </c>
      <c r="H100" s="9" t="str">
        <f>IF(ISNA(VLOOKUP(E100, 收支項目!$A:$D, 4,FALSE)), "", VLOOKUP(E100, 收支項目!$A:$D, 4,FALSE))</f>
        <v/>
      </c>
      <c r="I100" s="11"/>
    </row>
    <row r="101" spans="4:9" x14ac:dyDescent="0.25">
      <c r="D101" s="10" t="str">
        <f t="shared" si="3"/>
        <v/>
      </c>
      <c r="F101" s="9" t="str">
        <f>IF(ISNA(VLOOKUP(E101, 收支項目!$A:$D, 2,FALSE)), "", VLOOKUP(E101, 收支項目!$A:$D, 2,FALSE))</f>
        <v/>
      </c>
      <c r="G101" s="9" t="str">
        <f>IF(ISNA(VLOOKUP(E101, 收支項目!$A:$D, 3,FALSE)), "", VLOOKUP(E101, 收支項目!$A:$D, 3,FALSE))</f>
        <v/>
      </c>
      <c r="H101" s="9" t="str">
        <f>IF(ISNA(VLOOKUP(E101, 收支項目!$A:$D, 4,FALSE)), "", VLOOKUP(E101, 收支項目!$A:$D, 4,FALSE))</f>
        <v/>
      </c>
      <c r="I101" s="11"/>
    </row>
    <row r="102" spans="4:9" x14ac:dyDescent="0.25">
      <c r="D102" s="10" t="str">
        <f t="shared" si="3"/>
        <v/>
      </c>
      <c r="F102" s="9" t="str">
        <f>IF(ISNA(VLOOKUP(E102, 收支項目!$A:$D, 2,FALSE)), "", VLOOKUP(E102, 收支項目!$A:$D, 2,FALSE))</f>
        <v/>
      </c>
      <c r="G102" s="9" t="str">
        <f>IF(ISNA(VLOOKUP(E102, 收支項目!$A:$D, 3,FALSE)), "", VLOOKUP(E102, 收支項目!$A:$D, 3,FALSE))</f>
        <v/>
      </c>
      <c r="H102" s="9" t="str">
        <f>IF(ISNA(VLOOKUP(E102, 收支項目!$A:$D, 4,FALSE)), "", VLOOKUP(E102, 收支項目!$A:$D, 4,FALSE))</f>
        <v/>
      </c>
      <c r="I102" s="11"/>
    </row>
    <row r="103" spans="4:9" x14ac:dyDescent="0.25">
      <c r="D103" s="10" t="str">
        <f t="shared" si="3"/>
        <v/>
      </c>
      <c r="F103" s="9" t="str">
        <f>IF(ISNA(VLOOKUP(E103, 收支項目!$A:$D, 2,FALSE)), "", VLOOKUP(E103, 收支項目!$A:$D, 2,FALSE))</f>
        <v/>
      </c>
      <c r="G103" s="9" t="str">
        <f>IF(ISNA(VLOOKUP(E103, 收支項目!$A:$D, 3,FALSE)), "", VLOOKUP(E103, 收支項目!$A:$D, 3,FALSE))</f>
        <v/>
      </c>
      <c r="H103" s="9" t="str">
        <f>IF(ISNA(VLOOKUP(E103, 收支項目!$A:$D, 4,FALSE)), "", VLOOKUP(E103, 收支項目!$A:$D, 4,FALSE))</f>
        <v/>
      </c>
      <c r="I103" s="11"/>
    </row>
    <row r="104" spans="4:9" x14ac:dyDescent="0.25">
      <c r="D104" s="10" t="str">
        <f t="shared" si="3"/>
        <v/>
      </c>
      <c r="F104" s="9" t="str">
        <f>IF(ISNA(VLOOKUP(E104, 收支項目!$A:$D, 2,FALSE)), "", VLOOKUP(E104, 收支項目!$A:$D, 2,FALSE))</f>
        <v/>
      </c>
      <c r="G104" s="9" t="str">
        <f>IF(ISNA(VLOOKUP(E104, 收支項目!$A:$D, 3,FALSE)), "", VLOOKUP(E104, 收支項目!$A:$D, 3,FALSE))</f>
        <v/>
      </c>
      <c r="H104" s="9" t="str">
        <f>IF(ISNA(VLOOKUP(E104, 收支項目!$A:$D, 4,FALSE)), "", VLOOKUP(E104, 收支項目!$A:$D, 4,FALSE))</f>
        <v/>
      </c>
      <c r="I104" s="11"/>
    </row>
    <row r="105" spans="4:9" x14ac:dyDescent="0.25">
      <c r="D105" s="10" t="str">
        <f t="shared" si="3"/>
        <v/>
      </c>
      <c r="F105" s="9" t="str">
        <f>IF(ISNA(VLOOKUP(E105, 收支項目!$A:$D, 2,FALSE)), "", VLOOKUP(E105, 收支項目!$A:$D, 2,FALSE))</f>
        <v/>
      </c>
      <c r="G105" s="9" t="str">
        <f>IF(ISNA(VLOOKUP(E105, 收支項目!$A:$D, 3,FALSE)), "", VLOOKUP(E105, 收支項目!$A:$D, 3,FALSE))</f>
        <v/>
      </c>
      <c r="H105" s="9" t="str">
        <f>IF(ISNA(VLOOKUP(E105, 收支項目!$A:$D, 4,FALSE)), "", VLOOKUP(E105, 收支項目!$A:$D, 4,FALSE))</f>
        <v/>
      </c>
      <c r="I105" s="11"/>
    </row>
    <row r="106" spans="4:9" x14ac:dyDescent="0.25">
      <c r="D106" s="10" t="str">
        <f t="shared" si="3"/>
        <v/>
      </c>
      <c r="F106" s="9" t="str">
        <f>IF(ISNA(VLOOKUP(E106, 收支項目!$A:$D, 2,FALSE)), "", VLOOKUP(E106, 收支項目!$A:$D, 2,FALSE))</f>
        <v/>
      </c>
      <c r="G106" s="9" t="str">
        <f>IF(ISNA(VLOOKUP(E106, 收支項目!$A:$D, 3,FALSE)), "", VLOOKUP(E106, 收支項目!$A:$D, 3,FALSE))</f>
        <v/>
      </c>
      <c r="H106" s="9" t="str">
        <f>IF(ISNA(VLOOKUP(E106, 收支項目!$A:$D, 4,FALSE)), "", VLOOKUP(E106, 收支項目!$A:$D, 4,FALSE))</f>
        <v/>
      </c>
      <c r="I106" s="11"/>
    </row>
    <row r="107" spans="4:9" x14ac:dyDescent="0.25">
      <c r="D107" s="10" t="str">
        <f t="shared" si="3"/>
        <v/>
      </c>
      <c r="F107" s="9" t="str">
        <f>IF(ISNA(VLOOKUP(E107, 收支項目!$A:$D, 2,FALSE)), "", VLOOKUP(E107, 收支項目!$A:$D, 2,FALSE))</f>
        <v/>
      </c>
      <c r="G107" s="9" t="str">
        <f>IF(ISNA(VLOOKUP(E107, 收支項目!$A:$D, 3,FALSE)), "", VLOOKUP(E107, 收支項目!$A:$D, 3,FALSE))</f>
        <v/>
      </c>
      <c r="H107" s="9" t="str">
        <f>IF(ISNA(VLOOKUP(E107, 收支項目!$A:$D, 4,FALSE)), "", VLOOKUP(E107, 收支項目!$A:$D, 4,FALSE))</f>
        <v/>
      </c>
      <c r="I107" s="11"/>
    </row>
    <row r="108" spans="4:9" x14ac:dyDescent="0.25">
      <c r="D108" s="10" t="str">
        <f t="shared" si="3"/>
        <v/>
      </c>
      <c r="F108" s="9" t="str">
        <f>IF(ISNA(VLOOKUP(E108, 收支項目!$A:$D, 2,FALSE)), "", VLOOKUP(E108, 收支項目!$A:$D, 2,FALSE))</f>
        <v/>
      </c>
      <c r="G108" s="9" t="str">
        <f>IF(ISNA(VLOOKUP(E108, 收支項目!$A:$D, 3,FALSE)), "", VLOOKUP(E108, 收支項目!$A:$D, 3,FALSE))</f>
        <v/>
      </c>
      <c r="H108" s="9" t="str">
        <f>IF(ISNA(VLOOKUP(E108, 收支項目!$A:$D, 4,FALSE)), "", VLOOKUP(E108, 收支項目!$A:$D, 4,FALSE))</f>
        <v/>
      </c>
      <c r="I108" s="11"/>
    </row>
    <row r="109" spans="4:9" x14ac:dyDescent="0.25">
      <c r="D109" s="10" t="str">
        <f t="shared" si="3"/>
        <v/>
      </c>
      <c r="F109" s="9" t="str">
        <f>IF(ISNA(VLOOKUP(E109, 收支項目!$A:$D, 2,FALSE)), "", VLOOKUP(E109, 收支項目!$A:$D, 2,FALSE))</f>
        <v/>
      </c>
      <c r="G109" s="9" t="str">
        <f>IF(ISNA(VLOOKUP(E109, 收支項目!$A:$D, 3,FALSE)), "", VLOOKUP(E109, 收支項目!$A:$D, 3,FALSE))</f>
        <v/>
      </c>
      <c r="H109" s="9" t="str">
        <f>IF(ISNA(VLOOKUP(E109, 收支項目!$A:$D, 4,FALSE)), "", VLOOKUP(E109, 收支項目!$A:$D, 4,FALSE))</f>
        <v/>
      </c>
      <c r="I109" s="11"/>
    </row>
    <row r="110" spans="4:9" x14ac:dyDescent="0.25">
      <c r="D110" s="10" t="str">
        <f t="shared" si="3"/>
        <v/>
      </c>
      <c r="F110" s="9" t="str">
        <f>IF(ISNA(VLOOKUP(E110, 收支項目!$A:$D, 2,FALSE)), "", VLOOKUP(E110, 收支項目!$A:$D, 2,FALSE))</f>
        <v/>
      </c>
      <c r="G110" s="9" t="str">
        <f>IF(ISNA(VLOOKUP(E110, 收支項目!$A:$D, 3,FALSE)), "", VLOOKUP(E110, 收支項目!$A:$D, 3,FALSE))</f>
        <v/>
      </c>
      <c r="H110" s="9" t="str">
        <f>IF(ISNA(VLOOKUP(E110, 收支項目!$A:$D, 4,FALSE)), "", VLOOKUP(E110, 收支項目!$A:$D, 4,FALSE))</f>
        <v/>
      </c>
      <c r="I110" s="11"/>
    </row>
    <row r="111" spans="4:9" x14ac:dyDescent="0.25">
      <c r="D111" s="10" t="str">
        <f t="shared" si="3"/>
        <v/>
      </c>
      <c r="F111" s="9" t="str">
        <f>IF(ISNA(VLOOKUP(E111, 收支項目!$A:$D, 2,FALSE)), "", VLOOKUP(E111, 收支項目!$A:$D, 2,FALSE))</f>
        <v/>
      </c>
      <c r="G111" s="9" t="str">
        <f>IF(ISNA(VLOOKUP(E111, 收支項目!$A:$D, 3,FALSE)), "", VLOOKUP(E111, 收支項目!$A:$D, 3,FALSE))</f>
        <v/>
      </c>
      <c r="H111" s="9" t="str">
        <f>IF(ISNA(VLOOKUP(E111, 收支項目!$A:$D, 4,FALSE)), "", VLOOKUP(E111, 收支項目!$A:$D, 4,FALSE))</f>
        <v/>
      </c>
      <c r="I111" s="11"/>
    </row>
    <row r="112" spans="4:9" x14ac:dyDescent="0.25">
      <c r="D112" s="10" t="str">
        <f t="shared" si="3"/>
        <v/>
      </c>
      <c r="F112" s="9" t="str">
        <f>IF(ISNA(VLOOKUP(E112, 收支項目!$A:$D, 2,FALSE)), "", VLOOKUP(E112, 收支項目!$A:$D, 2,FALSE))</f>
        <v/>
      </c>
      <c r="G112" s="9" t="str">
        <f>IF(ISNA(VLOOKUP(E112, 收支項目!$A:$D, 3,FALSE)), "", VLOOKUP(E112, 收支項目!$A:$D, 3,FALSE))</f>
        <v/>
      </c>
      <c r="H112" s="9" t="str">
        <f>IF(ISNA(VLOOKUP(E112, 收支項目!$A:$D, 4,FALSE)), "", VLOOKUP(E112, 收支項目!$A:$D, 4,FALSE))</f>
        <v/>
      </c>
      <c r="I112" s="11"/>
    </row>
    <row r="113" spans="4:9" x14ac:dyDescent="0.25">
      <c r="D113" s="10" t="str">
        <f t="shared" si="3"/>
        <v/>
      </c>
      <c r="F113" s="9" t="str">
        <f>IF(ISNA(VLOOKUP(E113, 收支項目!$A:$D, 2,FALSE)), "", VLOOKUP(E113, 收支項目!$A:$D, 2,FALSE))</f>
        <v/>
      </c>
      <c r="G113" s="9" t="str">
        <f>IF(ISNA(VLOOKUP(E113, 收支項目!$A:$D, 3,FALSE)), "", VLOOKUP(E113, 收支項目!$A:$D, 3,FALSE))</f>
        <v/>
      </c>
      <c r="H113" s="9" t="str">
        <f>IF(ISNA(VLOOKUP(E113, 收支項目!$A:$D, 4,FALSE)), "", VLOOKUP(E113, 收支項目!$A:$D, 4,FALSE))</f>
        <v/>
      </c>
      <c r="I113" s="11"/>
    </row>
    <row r="114" spans="4:9" x14ac:dyDescent="0.25">
      <c r="D114" s="10" t="str">
        <f t="shared" si="3"/>
        <v/>
      </c>
      <c r="F114" s="9" t="str">
        <f>IF(ISNA(VLOOKUP(E114, 收支項目!$A:$D, 2,FALSE)), "", VLOOKUP(E114, 收支項目!$A:$D, 2,FALSE))</f>
        <v/>
      </c>
      <c r="G114" s="9" t="str">
        <f>IF(ISNA(VLOOKUP(E114, 收支項目!$A:$D, 3,FALSE)), "", VLOOKUP(E114, 收支項目!$A:$D, 3,FALSE))</f>
        <v/>
      </c>
      <c r="H114" s="9" t="str">
        <f>IF(ISNA(VLOOKUP(E114, 收支項目!$A:$D, 4,FALSE)), "", VLOOKUP(E114, 收支項目!$A:$D, 4,FALSE))</f>
        <v/>
      </c>
      <c r="I114" s="11"/>
    </row>
    <row r="115" spans="4:9" x14ac:dyDescent="0.25">
      <c r="D115" s="10" t="str">
        <f t="shared" si="3"/>
        <v/>
      </c>
      <c r="F115" s="9" t="str">
        <f>IF(ISNA(VLOOKUP(E115, 收支項目!$A:$D, 2,FALSE)), "", VLOOKUP(E115, 收支項目!$A:$D, 2,FALSE))</f>
        <v/>
      </c>
      <c r="G115" s="9" t="str">
        <f>IF(ISNA(VLOOKUP(E115, 收支項目!$A:$D, 3,FALSE)), "", VLOOKUP(E115, 收支項目!$A:$D, 3,FALSE))</f>
        <v/>
      </c>
      <c r="H115" s="9" t="str">
        <f>IF(ISNA(VLOOKUP(E115, 收支項目!$A:$D, 4,FALSE)), "", VLOOKUP(E115, 收支項目!$A:$D, 4,FALSE))</f>
        <v/>
      </c>
      <c r="I115" s="11"/>
    </row>
    <row r="116" spans="4:9" x14ac:dyDescent="0.25">
      <c r="D116" s="10" t="str">
        <f t="shared" si="3"/>
        <v/>
      </c>
      <c r="F116" s="9" t="str">
        <f>IF(ISNA(VLOOKUP(E116, 收支項目!$A:$D, 2,FALSE)), "", VLOOKUP(E116, 收支項目!$A:$D, 2,FALSE))</f>
        <v/>
      </c>
      <c r="G116" s="9" t="str">
        <f>IF(ISNA(VLOOKUP(E116, 收支項目!$A:$D, 3,FALSE)), "", VLOOKUP(E116, 收支項目!$A:$D, 3,FALSE))</f>
        <v/>
      </c>
      <c r="H116" s="9" t="str">
        <f>IF(ISNA(VLOOKUP(E116, 收支項目!$A:$D, 4,FALSE)), "", VLOOKUP(E116, 收支項目!$A:$D, 4,FALSE))</f>
        <v/>
      </c>
      <c r="I116" s="11"/>
    </row>
    <row r="117" spans="4:9" x14ac:dyDescent="0.25">
      <c r="D117" s="10" t="str">
        <f t="shared" si="3"/>
        <v/>
      </c>
      <c r="F117" s="9" t="str">
        <f>IF(ISNA(VLOOKUP(E117, 收支項目!$A:$D, 2,FALSE)), "", VLOOKUP(E117, 收支項目!$A:$D, 2,FALSE))</f>
        <v/>
      </c>
      <c r="G117" s="9" t="str">
        <f>IF(ISNA(VLOOKUP(E117, 收支項目!$A:$D, 3,FALSE)), "", VLOOKUP(E117, 收支項目!$A:$D, 3,FALSE))</f>
        <v/>
      </c>
      <c r="H117" s="9" t="str">
        <f>IF(ISNA(VLOOKUP(E117, 收支項目!$A:$D, 4,FALSE)), "", VLOOKUP(E117, 收支項目!$A:$D, 4,FALSE))</f>
        <v/>
      </c>
      <c r="I117" s="11"/>
    </row>
    <row r="118" spans="4:9" x14ac:dyDescent="0.25">
      <c r="D118" s="10" t="str">
        <f t="shared" si="3"/>
        <v/>
      </c>
      <c r="F118" s="9" t="str">
        <f>IF(ISNA(VLOOKUP(E118, 收支項目!$A:$D, 2,FALSE)), "", VLOOKUP(E118, 收支項目!$A:$D, 2,FALSE))</f>
        <v/>
      </c>
      <c r="G118" s="9" t="str">
        <f>IF(ISNA(VLOOKUP(E118, 收支項目!$A:$D, 3,FALSE)), "", VLOOKUP(E118, 收支項目!$A:$D, 3,FALSE))</f>
        <v/>
      </c>
      <c r="H118" s="9" t="str">
        <f>IF(ISNA(VLOOKUP(E118, 收支項目!$A:$D, 4,FALSE)), "", VLOOKUP(E118, 收支項目!$A:$D, 4,FALSE))</f>
        <v/>
      </c>
      <c r="I118" s="11"/>
    </row>
    <row r="119" spans="4:9" x14ac:dyDescent="0.25">
      <c r="D119" s="10" t="str">
        <f t="shared" si="3"/>
        <v/>
      </c>
      <c r="F119" s="9" t="str">
        <f>IF(ISNA(VLOOKUP(E119, 收支項目!$A:$D, 2,FALSE)), "", VLOOKUP(E119, 收支項目!$A:$D, 2,FALSE))</f>
        <v/>
      </c>
      <c r="G119" s="9" t="str">
        <f>IF(ISNA(VLOOKUP(E119, 收支項目!$A:$D, 3,FALSE)), "", VLOOKUP(E119, 收支項目!$A:$D, 3,FALSE))</f>
        <v/>
      </c>
      <c r="H119" s="9" t="str">
        <f>IF(ISNA(VLOOKUP(E119, 收支項目!$A:$D, 4,FALSE)), "", VLOOKUP(E119, 收支項目!$A:$D, 4,FALSE))</f>
        <v/>
      </c>
      <c r="I119" s="11"/>
    </row>
    <row r="120" spans="4:9" x14ac:dyDescent="0.25">
      <c r="D120" s="10" t="str">
        <f t="shared" si="3"/>
        <v/>
      </c>
      <c r="F120" s="9" t="str">
        <f>IF(ISNA(VLOOKUP(E120, 收支項目!$A:$D, 2,FALSE)), "", VLOOKUP(E120, 收支項目!$A:$D, 2,FALSE))</f>
        <v/>
      </c>
      <c r="G120" s="9" t="str">
        <f>IF(ISNA(VLOOKUP(E120, 收支項目!$A:$D, 3,FALSE)), "", VLOOKUP(E120, 收支項目!$A:$D, 3,FALSE))</f>
        <v/>
      </c>
      <c r="H120" s="9" t="str">
        <f>IF(ISNA(VLOOKUP(E120, 收支項目!$A:$D, 4,FALSE)), "", VLOOKUP(E120, 收支項目!$A:$D, 4,FALSE))</f>
        <v/>
      </c>
      <c r="I120" s="11"/>
    </row>
    <row r="121" spans="4:9" x14ac:dyDescent="0.25">
      <c r="D121" s="10" t="str">
        <f t="shared" si="3"/>
        <v/>
      </c>
      <c r="F121" s="9" t="str">
        <f>IF(ISNA(VLOOKUP(E121, 收支項目!$A:$D, 2,FALSE)), "", VLOOKUP(E121, 收支項目!$A:$D, 2,FALSE))</f>
        <v/>
      </c>
      <c r="G121" s="9" t="str">
        <f>IF(ISNA(VLOOKUP(E121, 收支項目!$A:$D, 3,FALSE)), "", VLOOKUP(E121, 收支項目!$A:$D, 3,FALSE))</f>
        <v/>
      </c>
      <c r="H121" s="9" t="str">
        <f>IF(ISNA(VLOOKUP(E121, 收支項目!$A:$D, 4,FALSE)), "", VLOOKUP(E121, 收支項目!$A:$D, 4,FALSE))</f>
        <v/>
      </c>
      <c r="I121" s="11"/>
    </row>
    <row r="122" spans="4:9" x14ac:dyDescent="0.25">
      <c r="D122" s="10" t="str">
        <f t="shared" si="3"/>
        <v/>
      </c>
      <c r="F122" s="9" t="str">
        <f>IF(ISNA(VLOOKUP(E122, 收支項目!$A:$D, 2,FALSE)), "", VLOOKUP(E122, 收支項目!$A:$D, 2,FALSE))</f>
        <v/>
      </c>
      <c r="G122" s="9" t="str">
        <f>IF(ISNA(VLOOKUP(E122, 收支項目!$A:$D, 3,FALSE)), "", VLOOKUP(E122, 收支項目!$A:$D, 3,FALSE))</f>
        <v/>
      </c>
      <c r="H122" s="9" t="str">
        <f>IF(ISNA(VLOOKUP(E122, 收支項目!$A:$D, 4,FALSE)), "", VLOOKUP(E122, 收支項目!$A:$D, 4,FALSE))</f>
        <v/>
      </c>
      <c r="I122" s="11"/>
    </row>
    <row r="123" spans="4:9" x14ac:dyDescent="0.25">
      <c r="D123" s="10" t="str">
        <f t="shared" si="3"/>
        <v/>
      </c>
      <c r="F123" s="9" t="str">
        <f>IF(ISNA(VLOOKUP(E123, 收支項目!$A:$D, 2,FALSE)), "", VLOOKUP(E123, 收支項目!$A:$D, 2,FALSE))</f>
        <v/>
      </c>
      <c r="G123" s="9" t="str">
        <f>IF(ISNA(VLOOKUP(E123, 收支項目!$A:$D, 3,FALSE)), "", VLOOKUP(E123, 收支項目!$A:$D, 3,FALSE))</f>
        <v/>
      </c>
      <c r="H123" s="9" t="str">
        <f>IF(ISNA(VLOOKUP(E123, 收支項目!$A:$D, 4,FALSE)), "", VLOOKUP(E123, 收支項目!$A:$D, 4,FALSE))</f>
        <v/>
      </c>
      <c r="I123" s="11"/>
    </row>
  </sheetData>
  <phoneticPr fontId="1" type="noConversion"/>
  <dataValidations count="1">
    <dataValidation type="list" allowBlank="1" showInputMessage="1" showErrorMessage="1" sqref="E2:E455">
      <formula1>收支項目</formula1>
    </dataValidation>
  </dataValidation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24</vt:i4>
      </vt:variant>
    </vt:vector>
  </HeadingPairs>
  <TitlesOfParts>
    <vt:vector size="26" baseType="lpstr">
      <vt:lpstr>收支項目</vt:lpstr>
      <vt:lpstr>2016年損益表</vt:lpstr>
      <vt:lpstr>_4101銷貨收入</vt:lpstr>
      <vt:lpstr>_4102銷貨退回</vt:lpstr>
      <vt:lpstr>_4103銷貨折讓</vt:lpstr>
      <vt:lpstr>_4105年約收入</vt:lpstr>
      <vt:lpstr>_5201進貨</vt:lpstr>
      <vt:lpstr>_5202進貨退回</vt:lpstr>
      <vt:lpstr>_5203進貨折讓</vt:lpstr>
      <vt:lpstr>_5205包裝費用</vt:lpstr>
      <vt:lpstr>_5501薪資支出</vt:lpstr>
      <vt:lpstr>_5502獎出</vt:lpstr>
      <vt:lpstr>_5503加班費</vt:lpstr>
      <vt:lpstr>_5601租金</vt:lpstr>
      <vt:lpstr>_5602文具用品</vt:lpstr>
      <vt:lpstr>_5603旅費</vt:lpstr>
      <vt:lpstr>_5604運費</vt:lpstr>
      <vt:lpstr>_5605郵電費</vt:lpstr>
      <vt:lpstr>_5606廣告費</vt:lpstr>
      <vt:lpstr>_5607水電費</vt:lpstr>
      <vt:lpstr>_5608保險費</vt:lpstr>
      <vt:lpstr>_5609稅捐</vt:lpstr>
      <vt:lpstr>收入_支出</vt:lpstr>
      <vt:lpstr>收支項目</vt:lpstr>
      <vt:lpstr>項目代號</vt:lpstr>
      <vt:lpstr>項目名稱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2016-05-12T02:07:14Z</dcterms:modified>
</cp:coreProperties>
</file>